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nswhealth.sharepoint.com/sites/AAR-HI/AusHFG/Standard Components/SC Operating/2023 SC OPR/5 Publication/Final/B-SCRUB/"/>
    </mc:Choice>
  </mc:AlternateContent>
  <xr:revisionPtr revIDLastSave="0" documentId="8_{7E446DFB-3902-48A8-9A4D-588943483713}" xr6:coauthVersionLast="47" xr6:coauthVersionMax="47" xr10:uidLastSave="{00000000-0000-0000-0000-000000000000}"/>
  <bookViews>
    <workbookView xWindow="5340" yWindow="0" windowWidth="20880" windowHeight="1560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1"/>
  <c r="A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<sst xmlns="http://schemas.openxmlformats.org/spreadsheetml/2006/main" count="229" uniqueCount="153">
  <si>
    <t>Item Number</t>
  </si>
  <si>
    <t>Name</t>
  </si>
  <si>
    <t>Comment</t>
  </si>
  <si>
    <t>Code</t>
  </si>
  <si>
    <t>Template Name</t>
  </si>
  <si>
    <t>Standard Area</t>
  </si>
  <si>
    <t>RDS Rev: Name</t>
  </si>
  <si>
    <t>RDS Rev Date: Name</t>
  </si>
  <si>
    <t>Item List: Name</t>
  </si>
  <si>
    <t>Quantity</t>
  </si>
  <si>
    <t>Category: Name</t>
  </si>
  <si>
    <t>1BR-IC</t>
  </si>
  <si>
    <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</si>
  <si>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</si>
  <si>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</si>
  <si>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</si>
  <si>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</si>
  <si>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</si>
  <si>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</si>
  <si>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</si>
  <si>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</si>
  <si>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</si>
  <si>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</si>
  <si>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</si>
  <si>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</si>
  <si>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</si>
  <si>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</si>
  <si>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</si>
  <si>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</si>
  <si>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</si>
  <si>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</si>
  <si>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</si>
  <si>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</si>
  <si>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</si>
  <si>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</si>
  <si>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</si>
  <si>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</si>
  <si>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</si>
  <si>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</si>
  <si>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</si>
  <si>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</si>
  <si>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</si>
  <si>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</si>
  <si>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</si>
  <si>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</si>
  <si>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</si>
  <si>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</si>
  <si>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</si>
  <si>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</si>
  <si>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</si>
  <si>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</si>
  <si>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</si>
  <si>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</si>
  <si>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</si>
  <si>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</si>
  <si>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</si>
  <si>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</si>
  <si>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</si>
  <si>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</si>
  <si>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</si>
  <si>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</si>
  <si>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</si>
  <si>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</si>
  <si>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</si>
  <si>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</si>
  <si>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</si>
  <si>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</si>
  <si>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</si>
  <si>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</si>
  <si>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</si>
  <si>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</si>
  <si>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</si>
  <si>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</si>
  <si>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</si>
  <si>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</si>
  <si>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</si>
  <si>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</si>
  <si>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</si>
  <si>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</si>
  <si>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1BR-BA</t>
  </si>
  <si>
    <t>B-SCRUB</t>
  </si>
  <si>
    <t>Bay - Scrub</t>
  </si>
  <si>
    <t>SCRB-4</t>
  </si>
  <si>
    <t>06.05.2025</t>
  </si>
  <si>
    <t>Up to 24 hours</t>
  </si>
  <si>
    <t>Up to 3 staff</t>
  </si>
  <si>
    <t>The Bay - Scrub room provides an area and facilities for performing surgical hand antisepsis prior to entering the Operating Room and donning sterile gloves and gowns. Surgical hand antisepsis is performed to substantially reduce the number of micro-organisms on the hands prior to performing any aseptic or surgical procedure.</t>
  </si>
  <si>
    <t>~ Number of taps and soap/hand-rub dispensers to be confirmed to suit staffing and service requirements._x000D_
~ A minimum of 900mm is required between taps to allow for sufficient space for taps to be used simultaneously._x000D_
~ Taps to be non-touch, either operated with sensor activation or elbow levers._x000D_
~ Provision of a shelf above the scrub trough to be confirmed at project level to suit service requirements (considering provision of dispensers/holders, cleaning protocols and mounting height provision to suit workplace health and safety policies)._x000D_
~ Height and type of wall finish to suit local infection prevention and control policies and rigorous cleaning regimes. Provision and height of corner guards as required to provide protection from anticipated mobile equipment movement._x000D_
~ Depending on proximity of this room to the Operating room and the use of x-ray equipment during procedures, radiation shielding may be required to some walls of this room and is to be assessed by a Radiation Consultant.</t>
  </si>
  <si>
    <t>FFE</t>
  </si>
  <si>
    <t>FIBM-102</t>
  </si>
  <si>
    <t>MIRROR: fixed, safety glass, frameless</t>
  </si>
  <si>
    <t>900H x 450W, at 900H AFFL</t>
  </si>
  <si>
    <t>FIDI-101</t>
  </si>
  <si>
    <t>DISPENSER: PPE, disposable masks, wall mounted</t>
  </si>
  <si>
    <t>FIDI-106</t>
  </si>
  <si>
    <t>DISPENSER: PPE, disposable gloves, wall mounted</t>
  </si>
  <si>
    <t>for non-sterile gloves</t>
  </si>
  <si>
    <t>FIDI-131</t>
  </si>
  <si>
    <t>HOLDER: PPE, goggles, wall mounted</t>
  </si>
  <si>
    <t>FIDI-201</t>
  </si>
  <si>
    <t>DISPENSER: scrub brush, wall mounted</t>
  </si>
  <si>
    <t>FIDI-231</t>
  </si>
  <si>
    <t>DISPENSER: paper towel, wall mounted</t>
  </si>
  <si>
    <t>FIDI-256</t>
  </si>
  <si>
    <t>DISPENSER: soap, wall mounted</t>
  </si>
  <si>
    <t>FIDI-271</t>
  </si>
  <si>
    <t>DISPENSER: moisturiser, wall mounted</t>
  </si>
  <si>
    <t>HYBA-112</t>
  </si>
  <si>
    <t>SCRUB TROUGH: type A, handwashing, floor mounted</t>
  </si>
  <si>
    <t>HYTP-121</t>
  </si>
  <si>
    <t>TAPWARE: scrub trough, sensor tap and plate, trough mounted</t>
  </si>
  <si>
    <t>ITCL-067</t>
  </si>
  <si>
    <t>CLOCK: electric, master clock system, slave, digital</t>
  </si>
  <si>
    <t>to be mounted flush to wall</t>
  </si>
  <si>
    <t>JOSH-402</t>
  </si>
  <si>
    <t>SHELF: wall mounted, stainless steel</t>
  </si>
  <si>
    <t>optional; mounted above scrub trough</t>
  </si>
  <si>
    <t>FIDI-251</t>
  </si>
  <si>
    <t>DISPENSER: alcohol-based hand rub, surgical, antimicrobial, chlorhexidine, wall mounted</t>
  </si>
  <si>
    <t>FIDI-266.01</t>
  </si>
  <si>
    <t>DISPENSER: hand wash, surgical, antimicrobial, chlorhexidine, wall mounted</t>
  </si>
  <si>
    <t>FIDI-266.02</t>
  </si>
  <si>
    <t>DISPENSER: hand wash, surgical, antimicrobial, povidone-iodine (PVI), wall mounted</t>
  </si>
  <si>
    <t>FQWS-051</t>
  </si>
  <si>
    <t>BIN: general waste, 20L</t>
  </si>
  <si>
    <t>size, type and quantity of bins will be dependent on local waste management policies for waste separation</t>
  </si>
  <si>
    <t>FIN</t>
  </si>
  <si>
    <t>CLCN-031</t>
  </si>
  <si>
    <t>CORNICE: square set</t>
  </si>
  <si>
    <t>Ceiling Cornice</t>
  </si>
  <si>
    <t>CLFI-002</t>
  </si>
  <si>
    <t>CEILING FINISH: paint, clinical areas</t>
  </si>
  <si>
    <t>Ceiling Finish 2</t>
  </si>
  <si>
    <t>CLFS-011</t>
  </si>
  <si>
    <t>CEILING: flush set, suspended</t>
  </si>
  <si>
    <t>Ceiling Finish 1</t>
  </si>
  <si>
    <t>FLVY-111</t>
  </si>
  <si>
    <t>FLOOR FINISH: vinyl, seamless, non-slip</t>
  </si>
  <si>
    <t>Floor Finish 1</t>
  </si>
  <si>
    <t>minimum slip rating R10 / pendulum P3 or agreed equivalent</t>
  </si>
  <si>
    <t>FLSK-021</t>
  </si>
  <si>
    <t>SKIRTING: vinyl, integral with floor vinyl, coved</t>
  </si>
  <si>
    <t>Floor Skirting</t>
  </si>
  <si>
    <t>WLFI-011.07</t>
  </si>
  <si>
    <t>WALL FINISH: vinyl, full height</t>
  </si>
  <si>
    <t>Wall Finish 1</t>
  </si>
  <si>
    <t>WLPR-006.07</t>
  </si>
  <si>
    <t>WALL PROTECTION: corner guards, full height</t>
  </si>
  <si>
    <t>Wall Finish 2</t>
  </si>
  <si>
    <t>SER</t>
  </si>
  <si>
    <t>HYTP-453</t>
  </si>
  <si>
    <t>DIRECT CONNECTION: water, warm</t>
  </si>
  <si>
    <t>to sensor tap spouts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</si>
</sst>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6">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applyAlignment="1"/>
    <xf numFmtId="49" fontId="0" fillId="0" borderId="0" xfId="0" applyNumberFormat="1" applyAlignment="1"/>
    <xf numFmtId="0" fontId="0" fillId="0" borderId="0" xfId="0" applyNumberFormat="1" applyAlignment="1">
      <alignment horizontal="center"/>
    </xf>
    <xf numFmtId="49" fontId="7" fillId="0" borderId="0" xfId="0" quotePrefix="1" applyNumberFormat="1" applyFont="1" applyAlignment="1"/>
    <xf numFmtId="49" fontId="0" fillId="0" borderId="0" xfId="0" quotePrefix="1" applyNumberFormat="1" applyAlignment="1"/>
  </cellXfs>
  <cellStyles count="1">
    <cellStyle name="Normal" xfId="0" builtinId="0"/>
  </cellStyles>
  <dxfs count="90">
    <dxf>
      <alignment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font>
        <color theme="0" tint="-0.24994659260841701"/>
      </font>
    </dxf>
    <dxf>
      <font>
        <color rgb="FF9C0006"/>
      </font>
      <fill>
        <patternFill>
          <bgColor rgb="FFFFC7CE"/>
        </patternFill>
      </fill>
    </dxf>
    <dxf>
      <border outline="0">
        <top style="thin">
          <color indexed="64"/>
        </top>
      </border>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89"/>
    </tableStyle>
    <tableStyle name="Basic Table" pivot="0" count="1" xr9:uid="{C180F430-87C1-409E-A499-CDEA2CEE3978}">
      <tableStyleElement type="wholeTable" dxfId="8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7" dataDxfId="10" tableBorderDxfId="86">
  <autoFilter ref="A7:BR8" xr:uid="{B4DDA378-4891-4D9E-80D0-6F01C2A44A19}"/>
  <tableColumns count="70">
    <tableColumn id="1" xr3:uid="{6068B6E8-4753-4D6D-90B4-2FA667AB9E91}" name="Code" dataDxfId="80"/>
    <tableColumn id="2" xr3:uid="{5E6014B5-3D46-4094-B116-A7CDD19B5634}" name="Template Name" dataDxfId="79"/>
    <tableColumn id="3" xr3:uid="{B859EF06-B879-4CC6-BEF8-1D85D2B4FF7A}" name="Standard Area"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uration - Duration" dataDxfId="74"/>
    <tableColumn id="29" xr3:uid="{96687B8A-B8B9-4BDF-B61F-1D8017D6C05F}" name="Briefing - Hours of Operation - Duration - extended/limited hours" dataDxfId="73"/>
    <tableColumn id="46" xr3:uid="{9CD55DF9-9081-48DE-8366-05BA0EDF35B0}" name="Briefing - Hours of Operation - Hours/days - Open time" dataDxfId="72"/>
    <tableColumn id="47" xr3:uid="{264C8D08-BA81-41A6-B97F-F3718FD569FE}" name="Briefing - Hours of Operation - Hours/days - Close time" dataDxfId="71"/>
    <tableColumn id="49" xr3:uid="{B71FC1E0-632B-4A1E-8226-D28A39FE3C40}" name="Briefing - Hours of Operation - Hours/days - Days" dataDxfId="70"/>
    <tableColumn id="50" xr3:uid="{B7CB81C3-39C3-42DD-9AA5-C2B2C2B39040}" name="Briefing - Hours of Operation - Comment" dataDxfId="69"/>
    <tableColumn id="39" xr3:uid="{D3084D0C-C2E0-49ED-BE8C-3BFE91F0E0FB}" name="Briefing - Occupancy" dataDxfId="68"/>
    <tableColumn id="40" xr3:uid="{351E916D-BA04-4321-B844-D90A3A23A0CE}" name="Briefing - Description" dataDxfId="67"/>
    <tableColumn id="41" xr3:uid="{F9240B3D-DB65-42D7-A4CA-C5259E7EF585}" name="Briefing - Additional Considerations" dataDxfId="66"/>
    <tableColumn id="42" xr3:uid="{A697F88A-D977-40B1-8998-82A882DF2DD8}" name="Performance Requirements - Electrical - PROTECTION: body protected" dataDxfId="65"/>
    <tableColumn id="43" xr3:uid="{CDE00A94-1076-44D8-BEA6-DBACDA4D3370}" name="Performance Requirements - Electrical - PROTECTION: cardiac protected" dataDxfId="64"/>
    <tableColumn id="44" xr3:uid="{2B6F38D6-D1A5-42B6-A99D-A08803C8DB93}" name="Performance Requirements - Lighting - LIGHTING: general" dataDxfId="63"/>
    <tableColumn id="33" xr3:uid="{F8D1B51D-9444-4994-94AE-057DF723FC5B}" name="Performance Requirements - Lighting - LIGHTING: colour corrected" dataDxfId="62"/>
    <tableColumn id="34" xr3:uid="{F16797F1-7A21-4DA0-941B-099045C9C5BB}" name="Performance Requirements - Lighting - LIGHTING: dimmable" dataDxfId="61"/>
    <tableColumn id="35" xr3:uid="{05BC7D94-B979-4EAD-B918-C6757319362A}" name="Performance Requirements - Lighting - LIGHTING: indirect" dataDxfId="60"/>
    <tableColumn id="51" xr3:uid="{FA73BC42-519B-461F-80C8-778A87EF4C07}" name="Performance Requirements - Nurse Call and Duress - NURSE CALL SYSTEM: buttons / handset" dataDxfId="59"/>
    <tableColumn id="52" xr3:uid="{01A22F1C-7A6B-421E-88B2-E0FA5053AA19}" name="Performance Requirements - Nurse Call and Duress - NURSE CALL SYSTEM: annunciator" dataDxfId="58"/>
    <tableColumn id="53" xr3:uid="{62DF3970-9D0A-4957-869F-6E193C781BEB}" name="Performance Requirements - Nurse Call and Duress - DURESS: fixed" dataDxfId="57"/>
    <tableColumn id="54" xr3:uid="{3A464611-A1DA-46AB-8787-AB22AEAB07CD}" name="Performance Requirements - Nurse Call and Duress - DURESS: wireless coverage" dataDxfId="56"/>
    <tableColumn id="55" xr3:uid="{893180B6-A4C8-45A9-97E5-4135BEB63737}" name="Performance Requirements - Security - ACCESS CONTROL: to door" dataDxfId="55"/>
    <tableColumn id="56" xr3:uid="{0E2CCAA9-6772-4EEC-9F7B-16F5A3A54B46}" name="Performance Requirements - Security - ACCESS CONTROL: to item / joinery" dataDxfId="54"/>
    <tableColumn id="57" xr3:uid="{C33C21F4-7DB5-4EDD-A683-7F6B9318D467}" name="Performance Requirements - Security - INTERCOM: service communications" dataDxfId="53"/>
    <tableColumn id="58" xr3:uid="{57654B39-C5C0-4019-AFF7-5D91E07DE88A}" name="Performance Requirements - Security - INTERCOM: security and access control" dataDxfId="52"/>
    <tableColumn id="59" xr3:uid="{908FC2FA-9790-450D-B5FD-0FA92A3FECF6}" name="Performance Requirements - Security - CCTV: camera coverage within room" dataDxfId="51"/>
    <tableColumn id="60" xr3:uid="{53CD770E-295C-499F-B1AF-D32830080169}" name="Performance Requirements - Security - INTRUSION DETECTION: door monitoring" dataDxfId="50"/>
    <tableColumn id="36" xr3:uid="{D678B497-6EEF-4B0B-A98A-801FF074F10F}" name="Performance Requirements - Security - INTRUSION DETECTION: spatial monitoring" dataDxfId="49"/>
    <tableColumn id="37" xr3:uid="{764676EA-F635-4EE6-BDC9-EB78E2E719A8}" name="Performance Requirements - ICT and Audio Visual - AUDIO VISUAL: patient entertainment system" dataDxfId="48"/>
    <tableColumn id="38" xr3:uid="{6B0F0DA3-16D7-45CD-A945-BF3B1FAE3C5C}" name="Performance Requirements - ICT and Audio Visual - AUDIO VISUAL: visitor experiance system" dataDxfId="47"/>
    <tableColumn id="30" xr3:uid="{955D1FA3-D6C8-4A7E-ABE1-8D2DC0E37E93}" name="Performance Requirements - ICT and Audio Visual - AUDIO VISUAL: virtual collaboration system" dataDxfId="46"/>
    <tableColumn id="31" xr3:uid="{7F0A432E-0FA2-4EFC-867D-7791F493C6ED}" name="Performance Requirements - ICT and Audio Visual - AUDIO VISUAL: clinical support system" dataDxfId="45"/>
    <tableColumn id="32" xr3:uid="{D60983AF-7082-48FD-8108-41DD4DADA1F4}" name="Performance Requirements - ICT and Audio Visual - AUDIO VISUAL: digital operating room system" dataDxfId="44"/>
    <tableColumn id="7" xr3:uid="{F9CF9B9D-4CB2-406E-A1DF-A121FB6A5A22}" name="Performance Requirements - Accessibility - AUDIO: hearing augmentation" dataDxfId="43"/>
    <tableColumn id="8" xr3:uid="{23AA1ADD-FABA-4778-9F97-C9C6151D7ED5}" name="Performance Requirements - Accessibility - VISUAL: luminance contrast" dataDxfId="42"/>
    <tableColumn id="9" xr3:uid="{F318F2D3-D57F-42A5-AE70-BA4A2DBC03BE}" name="Performance Requirements - Accessibility - SIGNAGE: accessible, statuatory" dataDxfId="41"/>
    <tableColumn id="10" xr3:uid="{9E34A24D-031E-4614-86FF-10B3495DC6FA}" name="Performance Requirements - HVAC - AIRCONDITIONING: general" dataDxfId="40"/>
    <tableColumn id="11" xr3:uid="{A099E547-7106-467A-B6A5-E3A4C1FD2335}" name="Performance Requirements - HVAC - AIRCONDITIONING: HEPA filtered" dataDxfId="39"/>
    <tableColumn id="76" xr3:uid="{280CAF9D-013F-4807-8CE9-49349C4CC49D}" name="Performance Requirements - HVAC - AIRCONDITIONING: positive pressure" dataDxfId="38"/>
    <tableColumn id="77" xr3:uid="{F5779A7C-C47D-41A9-A49D-3D89849F2CA4}" name="Performance Requirements - HVAC - AIRCONDITIONING: negative pressure" dataDxfId="37"/>
    <tableColumn id="78" xr3:uid="{C73D672D-2233-4DB8-97E9-2DE24903CE64}" name="Performance Requirements - HVAC - VENTILATION: exhaust" dataDxfId="36"/>
    <tableColumn id="79" xr3:uid="{299ACC64-AE50-4D24-B017-DA9BE9CC4D8A}" name="Performance Requirements - HVAC - VENTILATION: supply" dataDxfId="35"/>
    <tableColumn id="80" xr3:uid="{BBD6FD67-770B-4B58-8547-A1FFAF94AD7E}" name="Performance Requirements - HVAC - VENTILATION: natural" dataDxfId="34"/>
    <tableColumn id="81" xr3:uid="{C2ED3313-B42B-44CB-AFEE-E2631795B0CC}" name="Performance Requirements - Medical Gas - MEDICAL GAS: general anaesthesia" dataDxfId="33"/>
    <tableColumn id="82" xr3:uid="{2973CA0B-B1AC-4498-A0D9-F441096E3384}" name="Performance Requirements - Medical Gas - MEDICAL GAS: special care" dataDxfId="32"/>
    <tableColumn id="83" xr3:uid="{5FED861B-21C1-40A5-B7DA-6D82EA673E89}" name="Performance Requirements - Medical Gas - MEDICAL GAS: special care, neonatal ventilation" dataDxfId="31"/>
    <tableColumn id="84" xr3:uid="{CED862BE-CA64-43B1-95DE-9F992836AE34}" name="Performance Requirements - Medical Gas - MEDICAL GAS: birthing" dataDxfId="30"/>
    <tableColumn id="85" xr3:uid="{F18D6EB0-13CB-4C2C-B2CA-85A22A2B466C}" name="Performance Requirements - Hydraulic - WATER: drinking" dataDxfId="29"/>
    <tableColumn id="86" xr3:uid="{9D597292-05DD-45BE-87B3-BF0CB0352D7B}" name="Performance Requirements - Hydraulic - WATER: specialty" dataDxfId="28"/>
    <tableColumn id="87" xr3:uid="{59C0E0A8-13F9-49DA-81AC-FA226F49ECD8}" name="Performance Requirements - Hydraulic - DRAINAGE: sanitary" dataDxfId="27"/>
    <tableColumn id="88" xr3:uid="{CB30CCA3-E716-491E-A4F4-1254662CDE4E}" name="Performance Requirements - Hydraulic - DRAINAGE: specialty" dataDxfId="26"/>
    <tableColumn id="89" xr3:uid="{1FA8B1F3-C538-48B5-B407-C510A6E0C0D0}" name="Performance Requirements - Fire - DETECTION: smoke" dataDxfId="25"/>
    <tableColumn id="90" xr3:uid="{27D78FB9-F4C6-4E7E-A888-BC58137E043A}" name="Performance Requirements - Fire - DETECTION: heat" dataDxfId="24"/>
    <tableColumn id="61" xr3:uid="{226C8435-6CEA-4680-A2D4-8B19B60ABBBE}" name="Performance Requirements - Shielding - SHIELDING: ionising radiation" dataDxfId="23"/>
    <tableColumn id="62" xr3:uid="{3EFC058C-F78A-4BDE-910E-C7FA9459090A}" name="Performance Requirements - Shielding - SHIELDING: magentic and radio frequency" dataDxfId="22"/>
    <tableColumn id="63" xr3:uid="{C910EBED-79BC-45BA-BC91-35047C9F225A}" name="Performance Requirements - Acoustics - SPEECH PRIVACY: not private" dataDxfId="21"/>
    <tableColumn id="64" xr3:uid="{50901738-823B-496E-95A4-9B588A6615D7}" name="Performance Requirements - Acoustics - SPEECH PRIVACY: moderate" dataDxfId="20"/>
    <tableColumn id="65" xr3:uid="{5066D0DB-2EDE-4E1A-9A6F-0A9D02B43159}" name="Performance Requirements - Acoustics - SPEECH PRIVACY: private" dataDxfId="19"/>
    <tableColumn id="66" xr3:uid="{6DF3E60B-1C33-4FED-B673-E640C305C5B1}" name="Performance Requirements - Acoustics - SPEECH PRIVACY: confidential" dataDxfId="18"/>
    <tableColumn id="67" xr3:uid="{10679D1D-C24E-4FD9-AAE9-501220FF9921}" name="Performance Requirements - Acoustics - NOISE SENSITIVITY: not sensitive" dataDxfId="17"/>
    <tableColumn id="68" xr3:uid="{00CB1A6C-EF37-495B-849A-791CC55CD156}" name="Performance Requirements - Acoustics - NOISE SENSITIVITY: medium sensitive" dataDxfId="16"/>
    <tableColumn id="69" xr3:uid="{D6E2BCF5-2E08-47B2-A9F1-5AE3E46E0D07}" name="Performance Requirements - Acoustics - NOISE SENSITIVITY: sensitive" dataDxfId="15"/>
    <tableColumn id="12" xr3:uid="{E9FE3DC3-767B-4D28-9209-CB004C4CA189}" name="Performance Requirements - Acoustics - NOISE GENERATION: low" dataDxfId="14"/>
    <tableColumn id="13" xr3:uid="{BED966C3-71FB-4471-8AB3-D0668FCB9A14}" name="Performance Requirements - Acoustics - NOISE GENERATION: moderate" dataDxfId="13"/>
    <tableColumn id="14" xr3:uid="{E858AAF0-45BD-4A60-A930-59A8451711A3}" name="Performance Requirements - Acoustics - NOISE GENERATION: high" dataDxfId="12"/>
    <tableColumn id="15" xr3:uid="{64124E68-3C67-46B7-8305-576786230117}" name="Performance Requirements - Acoustics - NOISE GENERATION: very high" dataDxfId="11"/>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31" totalsRowShown="0" headerRowDxfId="85" dataDxfId="0" headerRowBorderDxfId="84" tableBorderDxfId="83">
  <autoFilter ref="A7:I31" xr:uid="{6A2FEA9A-0950-4209-9431-5FE224B3B21B}"/>
  <tableColumns count="9">
    <tableColumn id="1" xr3:uid="{6986DC66-021E-42CF-8BD3-BA93E2C1F216}" name="Code" dataDxfId="9"/>
    <tableColumn id="2" xr3:uid="{DBDBFCCA-5FDD-4DFB-8F04-3AF82343CD25}" name="Template Name" dataDxfId="8"/>
    <tableColumn id="3" xr3:uid="{0E855559-DBAE-4491-B3FA-3F742B01AD05}" name="Item List: Name" dataDxfId="7"/>
    <tableColumn id="4" xr3:uid="{B4593148-D964-4706-A643-C1F21B0A9DFC}" name="Item Number" dataDxfId="6"/>
    <tableColumn id="5" xr3:uid="{1EA1C1E9-867F-44B4-A2F6-0E9BC663A853}" name="Name" dataDxfId="5"/>
    <tableColumn id="6" xr3:uid="{18020E15-B6A0-42AF-9E50-0986C04A5BB5}" name="Quantity" dataDxfId="4"/>
    <tableColumn id="9" xr3:uid="{3D47B47D-8F1A-4C41-B362-4E70BC7A9B31}" name="Priority" dataDxfId="3"/>
    <tableColumn id="7" xr3:uid="{0341F9BE-82F5-4FC1-8EE0-61F7CDDD9D2C}" name="Category: Name" dataDxfId="2"/>
    <tableColumn id="8" xr3:uid="{3D4094C3-8DFC-4873-B340-5383DDCC404A}" name="Comment" dataDxfId="1"/>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3" totalsRowShown="0">
  <autoFilter ref="A1:A3" xr:uid="{AD93A3F2-66A1-4465-820A-CF1FFB9C8B3B}"/>
  <tableColumns count="1">
    <tableColumn id="1" xr3:uid="{9108DE1A-EE58-4319-B084-7D3B94F6F69E}" name="Code"/>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70" zoomScaleNormal="70" workbookViewId="0">
      <pane xSplit="1" ySplit="7" topLeftCell="B8" activePane="bottomRight" state="frozen"/>
      <selection pane="topRight" activeCell="B1" sqref="B1"/>
      <selection pane="bottomLeft" activeCell="A8" sqref="A8"/>
      <selection pane="bottomRight"/>
    </sheetView>
  </sheetViews>
  <sheetFormatPr defaultColWidth="8.85546875" defaultRowHeight="15" x14ac:dyDescent="0.25"/>
  <cols>
    <col min="1" max="1" width="25.7109375" customWidth="1"/>
    <col min="2" max="2" width="45.85546875" customWidth="1"/>
    <col min="3" max="3" width="10.42578125" customWidth="1"/>
    <col min="4" max="6" width="12.7109375" customWidth="1"/>
    <col min="7" max="7" width="20.7109375" customWidth="1"/>
    <col min="8" max="11" width="12.7109375" customWidth="1"/>
    <col min="12" max="12" width="40.85546875" customWidth="1"/>
    <col min="13" max="13" width="45.28515625" customWidth="1"/>
    <col min="14" max="14" width="47.42578125" customWidth="1"/>
    <col min="15" max="15" width="48.42578125" customWidth="1"/>
    <col min="16" max="70" width="12.5703125" customWidth="1"/>
  </cols>
  <sheetData>
    <row r="1" spans="1:70" s="1" customFormat="1" x14ac:dyDescent="0.2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75" x14ac:dyDescent="0.3">
      <c r="A2" s="26" t="str" cm="1">
        <f t="array" ref="A2">IF(COUNTA(A8:A999996)=1, RoomTemplateData[Template Name] &amp; " (" &amp; RoomTemplateData[Code] &amp; ")  - Room Template Properties and Room Template Data", "Standard Components - Room Templates Properties and Room Template Data")</f>
        <v>Bay - Scrub (B-SCRUB)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25">
      <c r="A3" s="21">
        <f ca="1">TODAY()</f>
        <v>45785</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2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2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2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108" x14ac:dyDescent="0.25">
      <c r="A7" s="8" t="s">
        <v>3</v>
      </c>
      <c r="B7" s="8" t="s">
        <v>4</v>
      </c>
      <c r="C7" s="12" t="s">
        <v>5</v>
      </c>
      <c r="D7" s="9" t="s">
        <v>59</v>
      </c>
      <c r="E7" s="16" t="s">
        <v>6</v>
      </c>
      <c r="F7" s="9" t="s">
        <v>7</v>
      </c>
      <c r="G7" s="17" t="s">
        <v>13</v>
      </c>
      <c r="H7" s="17" t="s">
        <v>14</v>
      </c>
      <c r="I7" s="17" t="s">
        <v>15</v>
      </c>
      <c r="J7" s="17" t="s">
        <v>16</v>
      </c>
      <c r="K7" s="17" t="s">
        <v>17</v>
      </c>
      <c r="L7" s="17" t="s">
        <v>18</v>
      </c>
      <c r="M7" s="17" t="s">
        <v>60</v>
      </c>
      <c r="N7" s="20" t="s">
        <v>19</v>
      </c>
      <c r="O7" s="20" t="s">
        <v>20</v>
      </c>
      <c r="P7" s="18" t="s">
        <v>21</v>
      </c>
      <c r="Q7" s="18" t="s">
        <v>22</v>
      </c>
      <c r="R7" s="18" t="s">
        <v>23</v>
      </c>
      <c r="S7" s="18" t="s">
        <v>24</v>
      </c>
      <c r="T7" s="18" t="s">
        <v>25</v>
      </c>
      <c r="U7" s="18" t="s">
        <v>26</v>
      </c>
      <c r="V7" s="18" t="s">
        <v>27</v>
      </c>
      <c r="W7" s="18" t="s">
        <v>28</v>
      </c>
      <c r="X7" s="18" t="s">
        <v>62</v>
      </c>
      <c r="Y7" s="18" t="s">
        <v>61</v>
      </c>
      <c r="Z7" s="18" t="s">
        <v>63</v>
      </c>
      <c r="AA7" s="18" t="s">
        <v>64</v>
      </c>
      <c r="AB7" s="18" t="s">
        <v>29</v>
      </c>
      <c r="AC7" s="18" t="s">
        <v>30</v>
      </c>
      <c r="AD7" s="18" t="s">
        <v>31</v>
      </c>
      <c r="AE7" s="18" t="s">
        <v>32</v>
      </c>
      <c r="AF7" s="18" t="s">
        <v>33</v>
      </c>
      <c r="AG7" s="18" t="s">
        <v>65</v>
      </c>
      <c r="AH7" s="18" t="s">
        <v>66</v>
      </c>
      <c r="AI7" s="18" t="s">
        <v>67</v>
      </c>
      <c r="AJ7" s="18" t="s">
        <v>68</v>
      </c>
      <c r="AK7" s="18" t="s">
        <v>69</v>
      </c>
      <c r="AL7" s="18" t="s">
        <v>57</v>
      </c>
      <c r="AM7" s="18" t="s">
        <v>56</v>
      </c>
      <c r="AN7" s="18" t="s">
        <v>55</v>
      </c>
      <c r="AO7" s="18" t="s">
        <v>38</v>
      </c>
      <c r="AP7" s="18" t="s">
        <v>70</v>
      </c>
      <c r="AQ7" s="19" t="s">
        <v>39</v>
      </c>
      <c r="AR7" s="19" t="s">
        <v>40</v>
      </c>
      <c r="AS7" s="19" t="s">
        <v>41</v>
      </c>
      <c r="AT7" s="19" t="s">
        <v>42</v>
      </c>
      <c r="AU7" s="19" t="s">
        <v>43</v>
      </c>
      <c r="AV7" s="19" t="s">
        <v>44</v>
      </c>
      <c r="AW7" s="19" t="s">
        <v>45</v>
      </c>
      <c r="AX7" s="19" t="s">
        <v>46</v>
      </c>
      <c r="AY7" s="19" t="s">
        <v>47</v>
      </c>
      <c r="AZ7" s="19" t="s">
        <v>71</v>
      </c>
      <c r="BA7" s="19" t="s">
        <v>48</v>
      </c>
      <c r="BB7" s="19" t="s">
        <v>49</v>
      </c>
      <c r="BC7" s="19" t="s">
        <v>50</v>
      </c>
      <c r="BD7" s="19" t="s">
        <v>51</v>
      </c>
      <c r="BE7" s="19" t="s">
        <v>52</v>
      </c>
      <c r="BF7" s="19" t="s">
        <v>53</v>
      </c>
      <c r="BG7" s="19" t="s">
        <v>54</v>
      </c>
      <c r="BH7" s="19" t="s">
        <v>34</v>
      </c>
      <c r="BI7" s="19" t="s">
        <v>35</v>
      </c>
      <c r="BJ7" s="19" t="s">
        <v>36</v>
      </c>
      <c r="BK7" s="19" t="s">
        <v>37</v>
      </c>
      <c r="BL7" s="19" t="s">
        <v>72</v>
      </c>
      <c r="BM7" s="19" t="s">
        <v>73</v>
      </c>
      <c r="BN7" s="19" t="s">
        <v>74</v>
      </c>
      <c r="BO7" s="19" t="s">
        <v>75</v>
      </c>
      <c r="BP7" s="19" t="s">
        <v>76</v>
      </c>
      <c r="BQ7" s="19" t="s">
        <v>77</v>
      </c>
      <c r="BR7" s="19" t="s">
        <v>78</v>
      </c>
    </row>
    <row r="8" spans="1:70" s="15" customFormat="1" ht="14.1" customHeight="1" x14ac:dyDescent="0.25">
      <c r="A8" s="27" t="s">
        <v>80</v>
      </c>
      <c r="B8" s="13" t="s">
        <v>81</v>
      </c>
      <c r="C8" s="14">
        <v>4</v>
      </c>
      <c r="D8" s="13" t="s">
        <v>82</v>
      </c>
      <c r="E8" s="28">
        <v>2</v>
      </c>
      <c r="F8" s="13" t="s">
        <v>83</v>
      </c>
      <c r="G8" s="13" t="s">
        <v>84</v>
      </c>
      <c r="H8" s="13" t="b">
        <v>0</v>
      </c>
      <c r="I8" s="14" t="s">
        <v>12</v>
      </c>
      <c r="J8" s="14" t="s">
        <v>12</v>
      </c>
      <c r="K8" s="14" t="s">
        <v>12</v>
      </c>
      <c r="L8" s="29" t="s">
        <v>12</v>
      </c>
      <c r="M8" s="29" t="s">
        <v>85</v>
      </c>
      <c r="N8" s="29" t="s">
        <v>86</v>
      </c>
      <c r="O8" s="29" t="s">
        <v>87</v>
      </c>
      <c r="P8" s="14" t="b">
        <v>0</v>
      </c>
      <c r="Q8" s="13" t="b">
        <v>0</v>
      </c>
      <c r="R8" s="14" t="b">
        <v>1</v>
      </c>
      <c r="S8" s="13" t="b">
        <v>0</v>
      </c>
      <c r="T8" s="14" t="b">
        <v>0</v>
      </c>
      <c r="U8" s="13" t="b">
        <v>0</v>
      </c>
      <c r="V8" s="14" t="b">
        <v>0</v>
      </c>
      <c r="W8" s="14" t="b">
        <v>0</v>
      </c>
      <c r="X8" s="14" t="b">
        <v>0</v>
      </c>
      <c r="Y8" s="13" t="b">
        <v>0</v>
      </c>
      <c r="Z8" s="14" t="b">
        <v>0</v>
      </c>
      <c r="AA8" s="13" t="b">
        <v>0</v>
      </c>
      <c r="AB8" s="14" t="b">
        <v>0</v>
      </c>
      <c r="AC8" s="14" t="b">
        <v>0</v>
      </c>
      <c r="AD8" s="14" t="b">
        <v>0</v>
      </c>
      <c r="AE8" s="13" t="b">
        <v>0</v>
      </c>
      <c r="AF8" s="14" t="b">
        <v>0</v>
      </c>
      <c r="AG8" s="13" t="b">
        <v>0</v>
      </c>
      <c r="AH8" s="14" t="b">
        <v>0</v>
      </c>
      <c r="AI8" s="13" t="b">
        <v>0</v>
      </c>
      <c r="AJ8" s="13" t="b">
        <v>0</v>
      </c>
      <c r="AK8" s="13" t="b">
        <v>0</v>
      </c>
      <c r="AL8" s="14" t="b">
        <v>0</v>
      </c>
      <c r="AM8" s="13" t="b">
        <v>0</v>
      </c>
      <c r="AN8" s="30" t="b">
        <v>0</v>
      </c>
      <c r="AO8" s="30" t="b">
        <v>1</v>
      </c>
      <c r="AP8" s="28" t="b">
        <v>0</v>
      </c>
      <c r="AQ8" s="28" t="b">
        <v>0</v>
      </c>
      <c r="AR8" s="28" t="b">
        <v>0</v>
      </c>
      <c r="AS8" s="28" t="b">
        <v>0</v>
      </c>
      <c r="AT8" s="28" t="b">
        <v>0</v>
      </c>
      <c r="AU8" s="28" t="b">
        <v>0</v>
      </c>
      <c r="AV8" s="28" t="b">
        <v>0</v>
      </c>
      <c r="AW8" s="28" t="b">
        <v>0</v>
      </c>
      <c r="AX8" s="28" t="b">
        <v>0</v>
      </c>
      <c r="AY8" s="28" t="b">
        <v>0</v>
      </c>
      <c r="AZ8" s="28" t="b">
        <v>1</v>
      </c>
      <c r="BA8" s="28" t="b">
        <v>0</v>
      </c>
      <c r="BB8" s="28" t="b">
        <v>1</v>
      </c>
      <c r="BC8" s="28" t="b">
        <v>0</v>
      </c>
      <c r="BD8" s="28" t="b">
        <v>1</v>
      </c>
      <c r="BE8" s="28" t="b">
        <v>0</v>
      </c>
      <c r="BF8" s="28" t="b">
        <v>0</v>
      </c>
      <c r="BG8" s="28" t="b">
        <v>0</v>
      </c>
      <c r="BH8" s="28" t="b">
        <v>1</v>
      </c>
      <c r="BI8" s="28" t="b">
        <v>0</v>
      </c>
      <c r="BJ8" s="28" t="b">
        <v>0</v>
      </c>
      <c r="BK8" s="28" t="b">
        <v>0</v>
      </c>
      <c r="BL8" s="28" t="b">
        <v>1</v>
      </c>
      <c r="BM8" s="28" t="b">
        <v>0</v>
      </c>
      <c r="BN8" s="28" t="b">
        <v>0</v>
      </c>
      <c r="BO8" s="28" t="b">
        <v>0</v>
      </c>
      <c r="BP8" s="28" t="b">
        <v>1</v>
      </c>
      <c r="BQ8" s="28" t="b">
        <v>0</v>
      </c>
      <c r="BR8" s="28" t="b">
        <v>0</v>
      </c>
    </row>
  </sheetData>
  <phoneticPr fontId="5" type="noConversion"/>
  <conditionalFormatting sqref="A7:XFD7">
    <cfRule type="containsText" dxfId="82" priority="5" operator="containsText" text="fixed text">
      <formula>NOT(ISERROR(SEARCH("fixed text",A7)))</formula>
    </cfRule>
  </conditionalFormatting>
  <conditionalFormatting sqref="H1:H8 P1:BR8">
    <cfRule type="cellIs" dxfId="81"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31"/>
  <sheetViews>
    <sheetView zoomScale="85" zoomScaleNormal="85" workbookViewId="0">
      <pane ySplit="7" topLeftCell="A8" activePane="bottomLeft" state="frozen"/>
      <selection pane="bottomLeft" activeCell="A7" sqref="A7"/>
    </sheetView>
  </sheetViews>
  <sheetFormatPr defaultRowHeight="15" x14ac:dyDescent="0.25"/>
  <cols>
    <col min="1" max="1" width="14.42578125" customWidth="1"/>
    <col min="2" max="2" width="25.85546875" customWidth="1"/>
    <col min="3" max="3" width="20.5703125" customWidth="1"/>
    <col min="4" max="4" width="17.28515625" customWidth="1"/>
    <col min="5" max="5" width="46.140625" customWidth="1"/>
    <col min="6" max="6" width="13" customWidth="1"/>
    <col min="7" max="7" width="14.5703125" customWidth="1"/>
    <col min="8" max="8" width="38.42578125" customWidth="1"/>
    <col min="9" max="9" width="57.5703125" customWidth="1"/>
  </cols>
  <sheetData>
    <row r="1" spans="1:9" x14ac:dyDescent="0.25">
      <c r="F1" s="24"/>
    </row>
    <row r="2" spans="1:9" ht="18.75" x14ac:dyDescent="0.3">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25">
      <c r="A3" s="21">
        <f ca="1">'Room Template Data'!A3</f>
        <v>45785</v>
      </c>
      <c r="F3" s="24"/>
    </row>
    <row r="4" spans="1:9" ht="18" x14ac:dyDescent="0.25">
      <c r="A4" s="4"/>
      <c r="F4" s="24"/>
    </row>
    <row r="5" spans="1:9" x14ac:dyDescent="0.25">
      <c r="A5" t="str">
        <f t="array" ref="A5">"No. of Standard Components = "&amp;SUM(IF(FREQUENCY(IF(LEN(A8:A999999)&gt;0,MATCH(A8:A999999,A8:A999999,0),""),ROW(A8:A999999)-ROW(A8)+1)&gt;0,1))</f>
        <v>No. of Standard Components = 1</v>
      </c>
      <c r="F5" s="24"/>
    </row>
    <row r="6" spans="1:9" x14ac:dyDescent="0.25">
      <c r="F6" s="24"/>
    </row>
    <row r="7" spans="1:9" x14ac:dyDescent="0.25">
      <c r="A7" s="5" t="s">
        <v>3</v>
      </c>
      <c r="B7" s="5" t="s">
        <v>4</v>
      </c>
      <c r="C7" s="5" t="s">
        <v>8</v>
      </c>
      <c r="D7" s="6" t="s">
        <v>0</v>
      </c>
      <c r="E7" s="6" t="s">
        <v>1</v>
      </c>
      <c r="F7" s="23" t="s">
        <v>9</v>
      </c>
      <c r="G7" s="23" t="s">
        <v>58</v>
      </c>
      <c r="H7" s="7" t="s">
        <v>10</v>
      </c>
      <c r="I7" s="7" t="s">
        <v>2</v>
      </c>
    </row>
    <row r="8" spans="1:9" x14ac:dyDescent="0.25">
      <c r="A8" s="34" t="s">
        <v>80</v>
      </c>
      <c r="B8" s="32" t="s">
        <v>81</v>
      </c>
      <c r="C8" s="32" t="s">
        <v>88</v>
      </c>
      <c r="D8" s="35" t="s">
        <v>89</v>
      </c>
      <c r="E8" s="32" t="s">
        <v>90</v>
      </c>
      <c r="F8" s="25">
        <v>1</v>
      </c>
      <c r="G8" s="10">
        <v>1</v>
      </c>
      <c r="H8" s="32" t="s">
        <v>12</v>
      </c>
      <c r="I8" s="32" t="s">
        <v>91</v>
      </c>
    </row>
    <row r="9" spans="1:9" x14ac:dyDescent="0.25">
      <c r="A9" s="31" t="s">
        <v>80</v>
      </c>
      <c r="B9" s="32" t="s">
        <v>81</v>
      </c>
      <c r="C9" s="32" t="s">
        <v>88</v>
      </c>
      <c r="D9" s="32" t="s">
        <v>92</v>
      </c>
      <c r="E9" s="32" t="s">
        <v>93</v>
      </c>
      <c r="F9" s="25">
        <v>1</v>
      </c>
      <c r="G9" s="33">
        <v>1</v>
      </c>
      <c r="H9" s="32"/>
      <c r="I9" s="32"/>
    </row>
    <row r="10" spans="1:9" x14ac:dyDescent="0.25">
      <c r="A10" s="31" t="s">
        <v>80</v>
      </c>
      <c r="B10" s="32" t="s">
        <v>81</v>
      </c>
      <c r="C10" s="32" t="s">
        <v>88</v>
      </c>
      <c r="D10" s="32" t="s">
        <v>94</v>
      </c>
      <c r="E10" s="32" t="s">
        <v>95</v>
      </c>
      <c r="F10" s="25">
        <v>1</v>
      </c>
      <c r="G10" s="33">
        <v>1</v>
      </c>
      <c r="H10" s="32"/>
      <c r="I10" s="32" t="s">
        <v>96</v>
      </c>
    </row>
    <row r="11" spans="1:9" x14ac:dyDescent="0.25">
      <c r="A11" s="31" t="s">
        <v>80</v>
      </c>
      <c r="B11" s="32" t="s">
        <v>81</v>
      </c>
      <c r="C11" s="32" t="s">
        <v>88</v>
      </c>
      <c r="D11" s="32" t="s">
        <v>97</v>
      </c>
      <c r="E11" s="32" t="s">
        <v>98</v>
      </c>
      <c r="F11" s="25">
        <v>1</v>
      </c>
      <c r="G11" s="33">
        <v>1</v>
      </c>
      <c r="H11" s="32"/>
      <c r="I11" s="32"/>
    </row>
    <row r="12" spans="1:9" x14ac:dyDescent="0.25">
      <c r="A12" s="31" t="s">
        <v>80</v>
      </c>
      <c r="B12" s="32" t="s">
        <v>81</v>
      </c>
      <c r="C12" s="32" t="s">
        <v>88</v>
      </c>
      <c r="D12" s="32" t="s">
        <v>99</v>
      </c>
      <c r="E12" s="32" t="s">
        <v>100</v>
      </c>
      <c r="F12" s="25">
        <v>1</v>
      </c>
      <c r="G12" s="33">
        <v>1</v>
      </c>
      <c r="H12" s="32"/>
      <c r="I12" s="32"/>
    </row>
    <row r="13" spans="1:9" x14ac:dyDescent="0.25">
      <c r="A13" s="31" t="s">
        <v>80</v>
      </c>
      <c r="B13" s="32" t="s">
        <v>81</v>
      </c>
      <c r="C13" s="32" t="s">
        <v>88</v>
      </c>
      <c r="D13" s="32" t="s">
        <v>101</v>
      </c>
      <c r="E13" s="32" t="s">
        <v>102</v>
      </c>
      <c r="F13" s="25">
        <v>1</v>
      </c>
      <c r="G13" s="33">
        <v>1</v>
      </c>
      <c r="H13" s="32"/>
      <c r="I13" s="32"/>
    </row>
    <row r="14" spans="1:9" x14ac:dyDescent="0.25">
      <c r="A14" s="31" t="s">
        <v>80</v>
      </c>
      <c r="B14" s="32" t="s">
        <v>81</v>
      </c>
      <c r="C14" s="32" t="s">
        <v>88</v>
      </c>
      <c r="D14" s="32" t="s">
        <v>103</v>
      </c>
      <c r="E14" s="32" t="s">
        <v>104</v>
      </c>
      <c r="F14" s="25">
        <v>1</v>
      </c>
      <c r="G14" s="33">
        <v>1</v>
      </c>
      <c r="H14" s="32"/>
      <c r="I14" s="32"/>
    </row>
    <row r="15" spans="1:9" x14ac:dyDescent="0.25">
      <c r="A15" s="31" t="s">
        <v>80</v>
      </c>
      <c r="B15" s="32" t="s">
        <v>81</v>
      </c>
      <c r="C15" s="32" t="s">
        <v>88</v>
      </c>
      <c r="D15" s="32" t="s">
        <v>105</v>
      </c>
      <c r="E15" s="32" t="s">
        <v>106</v>
      </c>
      <c r="F15" s="25">
        <v>1</v>
      </c>
      <c r="G15" s="33">
        <v>1</v>
      </c>
      <c r="H15" s="32"/>
      <c r="I15" s="32"/>
    </row>
    <row r="16" spans="1:9" x14ac:dyDescent="0.25">
      <c r="A16" s="31" t="s">
        <v>80</v>
      </c>
      <c r="B16" s="32" t="s">
        <v>81</v>
      </c>
      <c r="C16" s="32" t="s">
        <v>88</v>
      </c>
      <c r="D16" s="32" t="s">
        <v>107</v>
      </c>
      <c r="E16" s="32" t="s">
        <v>108</v>
      </c>
      <c r="F16" s="25">
        <v>1</v>
      </c>
      <c r="G16" s="33">
        <v>1</v>
      </c>
      <c r="H16" s="32"/>
      <c r="I16" s="32"/>
    </row>
    <row r="17" spans="1:9" x14ac:dyDescent="0.25">
      <c r="A17" s="31" t="s">
        <v>80</v>
      </c>
      <c r="B17" s="32" t="s">
        <v>81</v>
      </c>
      <c r="C17" s="32" t="s">
        <v>88</v>
      </c>
      <c r="D17" s="32" t="s">
        <v>109</v>
      </c>
      <c r="E17" s="32" t="s">
        <v>110</v>
      </c>
      <c r="F17" s="25">
        <v>1</v>
      </c>
      <c r="G17" s="33">
        <v>1</v>
      </c>
      <c r="H17" s="32"/>
      <c r="I17" s="32"/>
    </row>
    <row r="18" spans="1:9" x14ac:dyDescent="0.25">
      <c r="A18" s="31" t="s">
        <v>80</v>
      </c>
      <c r="B18" s="32" t="s">
        <v>81</v>
      </c>
      <c r="C18" s="32" t="s">
        <v>88</v>
      </c>
      <c r="D18" s="32" t="s">
        <v>111</v>
      </c>
      <c r="E18" s="32" t="s">
        <v>112</v>
      </c>
      <c r="F18" s="25">
        <v>1</v>
      </c>
      <c r="G18" s="33">
        <v>1</v>
      </c>
      <c r="H18" s="32"/>
      <c r="I18" s="32" t="s">
        <v>113</v>
      </c>
    </row>
    <row r="19" spans="1:9" x14ac:dyDescent="0.25">
      <c r="A19" s="31" t="s">
        <v>80</v>
      </c>
      <c r="B19" s="32" t="s">
        <v>81</v>
      </c>
      <c r="C19" s="32" t="s">
        <v>88</v>
      </c>
      <c r="D19" s="32" t="s">
        <v>114</v>
      </c>
      <c r="E19" s="32" t="s">
        <v>115</v>
      </c>
      <c r="F19" s="25">
        <v>1</v>
      </c>
      <c r="G19" s="33">
        <v>1</v>
      </c>
      <c r="H19" s="32"/>
      <c r="I19" s="32" t="s">
        <v>116</v>
      </c>
    </row>
    <row r="20" spans="1:9" x14ac:dyDescent="0.25">
      <c r="A20" s="31" t="s">
        <v>80</v>
      </c>
      <c r="B20" s="32" t="s">
        <v>81</v>
      </c>
      <c r="C20" s="32" t="s">
        <v>88</v>
      </c>
      <c r="D20" s="32" t="s">
        <v>117</v>
      </c>
      <c r="E20" s="32" t="s">
        <v>118</v>
      </c>
      <c r="F20" s="25">
        <v>1</v>
      </c>
      <c r="G20" s="33">
        <v>1</v>
      </c>
      <c r="H20" s="32"/>
      <c r="I20" s="32"/>
    </row>
    <row r="21" spans="1:9" x14ac:dyDescent="0.25">
      <c r="A21" s="31" t="s">
        <v>80</v>
      </c>
      <c r="B21" s="32" t="s">
        <v>81</v>
      </c>
      <c r="C21" s="32" t="s">
        <v>88</v>
      </c>
      <c r="D21" s="32" t="s">
        <v>119</v>
      </c>
      <c r="E21" s="32" t="s">
        <v>120</v>
      </c>
      <c r="F21" s="25">
        <v>1</v>
      </c>
      <c r="G21" s="33">
        <v>1</v>
      </c>
      <c r="H21" s="32"/>
      <c r="I21" s="32"/>
    </row>
    <row r="22" spans="1:9" x14ac:dyDescent="0.25">
      <c r="A22" s="31" t="s">
        <v>80</v>
      </c>
      <c r="B22" s="32" t="s">
        <v>81</v>
      </c>
      <c r="C22" s="32" t="s">
        <v>88</v>
      </c>
      <c r="D22" s="32" t="s">
        <v>121</v>
      </c>
      <c r="E22" s="32" t="s">
        <v>122</v>
      </c>
      <c r="F22" s="25">
        <v>1</v>
      </c>
      <c r="G22" s="33">
        <v>1</v>
      </c>
      <c r="H22" s="32"/>
      <c r="I22" s="32"/>
    </row>
    <row r="23" spans="1:9" x14ac:dyDescent="0.25">
      <c r="A23" s="31" t="s">
        <v>80</v>
      </c>
      <c r="B23" s="32" t="s">
        <v>81</v>
      </c>
      <c r="C23" s="32" t="s">
        <v>88</v>
      </c>
      <c r="D23" s="32" t="s">
        <v>123</v>
      </c>
      <c r="E23" s="32" t="s">
        <v>124</v>
      </c>
      <c r="F23" s="25">
        <v>1</v>
      </c>
      <c r="G23" s="33">
        <v>1</v>
      </c>
      <c r="H23" s="32"/>
      <c r="I23" s="32" t="s">
        <v>125</v>
      </c>
    </row>
    <row r="24" spans="1:9" x14ac:dyDescent="0.25">
      <c r="A24" s="31" t="s">
        <v>80</v>
      </c>
      <c r="B24" s="32" t="s">
        <v>81</v>
      </c>
      <c r="C24" s="32" t="s">
        <v>126</v>
      </c>
      <c r="D24" s="32" t="s">
        <v>127</v>
      </c>
      <c r="E24" s="32" t="s">
        <v>128</v>
      </c>
      <c r="F24" s="25">
        <v>1</v>
      </c>
      <c r="G24" s="33">
        <v>1</v>
      </c>
      <c r="H24" s="32" t="s">
        <v>129</v>
      </c>
      <c r="I24" s="32"/>
    </row>
    <row r="25" spans="1:9" x14ac:dyDescent="0.25">
      <c r="A25" s="31" t="s">
        <v>80</v>
      </c>
      <c r="B25" s="32" t="s">
        <v>81</v>
      </c>
      <c r="C25" s="32" t="s">
        <v>126</v>
      </c>
      <c r="D25" s="32" t="s">
        <v>130</v>
      </c>
      <c r="E25" s="32" t="s">
        <v>131</v>
      </c>
      <c r="F25" s="25">
        <v>1</v>
      </c>
      <c r="G25" s="33">
        <v>1</v>
      </c>
      <c r="H25" s="32" t="s">
        <v>132</v>
      </c>
      <c r="I25" s="32"/>
    </row>
    <row r="26" spans="1:9" x14ac:dyDescent="0.25">
      <c r="A26" s="31" t="s">
        <v>80</v>
      </c>
      <c r="B26" s="32" t="s">
        <v>81</v>
      </c>
      <c r="C26" s="32" t="s">
        <v>126</v>
      </c>
      <c r="D26" s="32" t="s">
        <v>133</v>
      </c>
      <c r="E26" s="32" t="s">
        <v>134</v>
      </c>
      <c r="F26" s="25">
        <v>1</v>
      </c>
      <c r="G26" s="33">
        <v>1</v>
      </c>
      <c r="H26" s="32" t="s">
        <v>135</v>
      </c>
      <c r="I26" s="32"/>
    </row>
    <row r="27" spans="1:9" x14ac:dyDescent="0.25">
      <c r="A27" s="31" t="s">
        <v>80</v>
      </c>
      <c r="B27" s="32" t="s">
        <v>81</v>
      </c>
      <c r="C27" s="32" t="s">
        <v>126</v>
      </c>
      <c r="D27" s="32" t="s">
        <v>136</v>
      </c>
      <c r="E27" s="32" t="s">
        <v>137</v>
      </c>
      <c r="F27" s="25">
        <v>1</v>
      </c>
      <c r="G27" s="33">
        <v>1</v>
      </c>
      <c r="H27" s="32" t="s">
        <v>138</v>
      </c>
      <c r="I27" s="32" t="s">
        <v>139</v>
      </c>
    </row>
    <row r="28" spans="1:9" x14ac:dyDescent="0.25">
      <c r="A28" s="31" t="s">
        <v>80</v>
      </c>
      <c r="B28" s="32" t="s">
        <v>81</v>
      </c>
      <c r="C28" s="32" t="s">
        <v>126</v>
      </c>
      <c r="D28" s="32" t="s">
        <v>140</v>
      </c>
      <c r="E28" s="32" t="s">
        <v>141</v>
      </c>
      <c r="F28" s="25">
        <v>1</v>
      </c>
      <c r="G28" s="33">
        <v>1</v>
      </c>
      <c r="H28" s="32" t="s">
        <v>142</v>
      </c>
      <c r="I28" s="32"/>
    </row>
    <row r="29" spans="1:9" x14ac:dyDescent="0.25">
      <c r="A29" s="31" t="s">
        <v>80</v>
      </c>
      <c r="B29" s="32" t="s">
        <v>81</v>
      </c>
      <c r="C29" s="32" t="s">
        <v>126</v>
      </c>
      <c r="D29" s="32" t="s">
        <v>143</v>
      </c>
      <c r="E29" s="32" t="s">
        <v>144</v>
      </c>
      <c r="F29" s="25">
        <v>1</v>
      </c>
      <c r="G29" s="33">
        <v>1</v>
      </c>
      <c r="H29" s="32" t="s">
        <v>145</v>
      </c>
      <c r="I29" s="32"/>
    </row>
    <row r="30" spans="1:9" x14ac:dyDescent="0.25">
      <c r="A30" s="31" t="s">
        <v>80</v>
      </c>
      <c r="B30" s="32" t="s">
        <v>81</v>
      </c>
      <c r="C30" s="32" t="s">
        <v>126</v>
      </c>
      <c r="D30" s="32" t="s">
        <v>146</v>
      </c>
      <c r="E30" s="32" t="s">
        <v>147</v>
      </c>
      <c r="F30" s="25">
        <v>1</v>
      </c>
      <c r="G30" s="33">
        <v>1</v>
      </c>
      <c r="H30" s="32" t="s">
        <v>148</v>
      </c>
      <c r="I30" s="32"/>
    </row>
    <row r="31" spans="1:9" x14ac:dyDescent="0.25">
      <c r="A31" s="31" t="s">
        <v>80</v>
      </c>
      <c r="B31" s="32" t="s">
        <v>81</v>
      </c>
      <c r="C31" s="32" t="s">
        <v>149</v>
      </c>
      <c r="D31" s="32" t="s">
        <v>150</v>
      </c>
      <c r="E31" s="32" t="s">
        <v>151</v>
      </c>
      <c r="F31" s="25">
        <v>3</v>
      </c>
      <c r="G31" s="33">
        <v>1</v>
      </c>
      <c r="H31" s="32"/>
      <c r="I31" s="32" t="s">
        <v>152</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A3"/>
  <sheetViews>
    <sheetView workbookViewId="0">
      <selection activeCell="C12" sqref="C11:C12"/>
    </sheetView>
  </sheetViews>
  <sheetFormatPr defaultRowHeight="15" x14ac:dyDescent="0.25"/>
  <cols>
    <col min="1" max="1" width="10.140625" customWidth="1"/>
  </cols>
  <sheetData>
    <row r="1" spans="1:1" x14ac:dyDescent="0.25">
      <c r="A1" t="s">
        <v>3</v>
      </c>
    </row>
    <row r="2" spans="1:1" x14ac:dyDescent="0.25">
      <c r="A2" t="s">
        <v>11</v>
      </c>
    </row>
    <row r="3" spans="1:1" x14ac:dyDescent="0.25">
      <c r="A3" t="s">
        <v>79</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NSWH-498376067-144126</_dlc_DocId>
    <_dlc_DocIdUrl xmlns="07afbd2d-f5d6-4dbb-b3ff-820859a04789">
      <Url>https://nswhealth.sharepoint.com/sites/AAR-HI/_layouts/15/DocIdRedir.aspx?ID=NSWH-498376067-144126</Url>
      <Description>NSWH-498376067-144126</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7FFED440-A862-438A-885E-0475CBF9A2B6}"/>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35302F09-266C-47FA-8414-DF5323FC207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2025-05-08T04:35:50Z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2025-05-08T04:35:50Z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340913f1-896f-4db9-afc5-10ca45d26ef5</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41088a73-13f5-47e6-a1a0-7d9828725155</vt:lpwstr>
  </property>
</Properties>
</file>