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mc:AlternateContent xmlns:mc="http://schemas.openxmlformats.org/markup-compatibility/2006">
    <mc:Choice Requires="x15">
      <x15ac:absPath xmlns:x15ac="http://schemas.microsoft.com/office/spreadsheetml/2010/11/ac" url="https://nswhealth-my.sharepoint.com/personal/shalyce_corney_health_nsw_gov_au/Documents/Desktop/RDS Individual Exports/"/>
    </mc:Choice>
  </mc:AlternateContent>
  <xr:revisionPtr revIDLastSave="0" documentId="8_{60C8FDF5-3F5D-4F16-BA00-7DC7628D3F1F}" xr6:coauthVersionLast="47" xr6:coauthVersionMax="47" xr10:uidLastSave="{00000000-0000-0000-0000-000000000000}"/>
  <bookViews>
    <workbookView xWindow="-110" yWindow="-110" windowWidth="38620" windowHeight="21100" tabRatio="483" activeTab="1" xr2:uid="{00000000-000D-0000-FFFF-FFFF00000000}"/>
  </bookViews>
  <sheets>
    <sheet name="Room Template Data" sheetId="1" r:id="rId1"/>
    <sheet name="Items In Room Template" sheetId="3" r:id="rId2"/>
  </sheets>
  <definedNames>
    <definedName name="_xlnm._FilterDatabase" localSheetId="1" hidden="1">'Items In Room Template'!$A$7:$I$2960</definedName>
    <definedName name="_xlnm._FilterDatabase" localSheetId="0" hidden="1">'Room Template Data'!$A$7:$AK$158</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 l="1"/>
  <c r="A2" i="1" a="1"/>
  <c r="A2" i="1" s="1"/>
  <c r="A2" i="3" a="1"/>
  <c r="A2" i="3" s="1"/>
  <c r="A5" i="3" a="1"/>
  <c r="A5" i="3" s="1"/>
  <c r="A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<sst xmlns="http://schemas.openxmlformats.org/spreadsheetml/2006/main" count="688" uniqueCount="299">
  <si>
    <t>Item Number</t>
  </si>
  <si>
    <t>Name</t>
  </si>
  <si>
    <t>Comment</t>
  </si>
  <si>
    <t>Code</t>
  </si>
  <si>
    <t>Template Name</t>
  </si>
  <si>
    <t>Standard Area</t>
  </si>
  <si>
    <t>RDS Rev: Name</t>
  </si>
  <si>
    <t>RDS Rev Date: Name</t>
  </si>
  <si>
    <t>Item List: Name</t>
  </si>
  <si>
    <t>Quantity</t>
  </si>
  <si>
    <t>Category: Name</t>
  </si>
  <si>
    <t>D+W</t>
  </si>
  <si>
    <t>Internal - Door 1</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</si>
  <si>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</si>
  <si>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</si>
  <si>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</si>
  <si>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</si>
  <si>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</si>
  <si>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</si>
  <si>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</si>
  <si>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</si>
  <si>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</si>
  <si>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</si>
  <si>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</si>
  <si>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</si>
  <si>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</si>
  <si>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</si>
  <si>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</si>
  <si>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</si>
  <si>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</si>
  <si>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</si>
  <si>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</si>
  <si>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</si>
  <si>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</si>
  <si>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</si>
  <si>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</si>
  <si>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</si>
  <si>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</si>
  <si>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</si>
  <si>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</si>
  <si>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</si>
  <si>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</si>
  <si>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</si>
  <si>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</si>
  <si>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</si>
  <si>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</si>
  <si>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</si>
  <si>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</si>
  <si>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</si>
  <si>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</si>
  <si>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</si>
  <si>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</si>
  <si>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</si>
  <si>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</si>
  <si>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</si>
  <si>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</si>
  <si>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</si>
  <si>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</si>
  <si>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</si>
  <si>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</si>
  <si>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</si>
  <si>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</si>
  <si>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</si>
  <si>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</si>
  <si>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</si>
  <si>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</si>
  <si>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</si>
  <si>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</si>
  <si>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</si>
  <si>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</si>
  <si>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</si>
  <si>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</si>
  <si>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 xml:space="preserve">Briefing - Hours of Operation </t>
  </si>
  <si>
    <t>Modeled Ceiling Height</t>
  </si>
  <si>
    <t>Performance Requirements - ICT and Audio Visual - AUDIO VISUAL: visitor experience system</t>
  </si>
  <si>
    <t>Standard Component Set</t>
  </si>
  <si>
    <t xml:space="preserve">24 hours </t>
  </si>
  <si>
    <t>to both sides</t>
  </si>
  <si>
    <t>AFDPR-006.01</t>
  </si>
  <si>
    <t>DOOR PROTECTION: plate, to 900H</t>
  </si>
  <si>
    <t>Inpatient Accommodation</t>
  </si>
  <si>
    <t>15.12.2025</t>
  </si>
  <si>
    <t>1 patient; 1-2 visitors; 1-4 staff intermittently</t>
  </si>
  <si>
    <t>~ Spatial allowances accommodate equipment and staff working at either side of the bed, however it is assumed that nursing care will predominately occur at the side of the bed closest to the entry door. The arrangement of the medical services panel reflects this assumption. Clearances for use of mobile patient lifting equipment must be considered on both sides of the patient bed. It is recommended that a minimum of 1100mm clear is provided to both sides of the patient bed._x000D_
~ This room may be utilised as a standard pressure (S-Class) isolation room. On these occasions, provision of appropriate personal protective equipment (PPE) such as gloves, masks, face shields, gowns, etc. will be required close to the entry of the room. Proximity to existing PPE bays, provision of clear area for parking a PPE trolley or the ability to temporarily hang additional PPE holders on the wall adjacent to the door should be considered during planning. A document frame to hold isolation precaution signage when it is needed may be attached to the wall or door to alert staff to isolation precaution requirements. For additional information on standard pressure (S-Class) rooms, as well considerations and requirements for positive pressure (P-Class) and negative pressure (N-Class) rooms, refer to 'AusHFG Isolation Rooms - Design and Engineering Requirements' and 'Part D: infection Prevention and Control'._x000D_
~ Alcohol-based hand rub (ABHR) may be provided in a wall mounted dispenser or in a holder that can be attached to the end of the patient bed. The location of ABHR is to be confirmed at project level to support staff to comply with the ‘5 Moments of Hand Hygiene’ practices and local IPC policies._x000D_
~ The handwashing basin is to be located at least 1.2m from patient beds; refer to Part D Section 4.1.2-5 for more information. Clear access for bed movement must also be considered when determining basin location._x000D_
~ The content and configuration of the medical services panel (MSP), including type and quantity of medical gases, power and data, will be dependent on clinical service requirements and is to be confirmed at project level. This includes confirming any increase/change in services where this Standard Component is used in specific clinical settings and/or high acuity settings._x000D_
~ Access to natural light and outlook is essential; patients are to have access to an external outlook from either the bed or the chair, preferably both._x000D_
~ Requirements for staff notetaking/write-up at the bedside, including use of electronic medical records, are to be confirmed at project level to suit clinical service requirements and local ICT policies. This may include the use of workstations on wheels (WOWs) that are kept with staff members and require parking areas and charging facilities in central locations within the unit, or provision of fixed wall mounted computers in each bedroom, requiring tap-on login capability. Facilities with paper-based medical record systems or hybrid paper/digital systems may require provision of a document holder within the bedroom (typically hung on the end of the bed) or just outside the bedroom to hold patient records._x000D_
~ Additional ICT requirements within high acuity settings or in remote facilities (e.g. for patient monitoring, virtual patient consultation/monitoring, etc.) are to be confirmed at project level to suit clinical service requirements. Where a patient monitor is provided, appropriate structural support in the wall/bedhead joinery is required for mounting the monitor._x000D_
~ Mobile duress coverage is to be assessed and planned at a department level and coverage of all patient areas is to suit local security and WHS policies and operational service requirements._x000D_
~ A patient lifting track is shown as optional in this Standard Component. Provision of a lifting track, and the type and quantity of bedrooms they are provided in, is to be confirmed at project level to suit clinical service requirements and local WHS policies for patient handling. Configuration (fixed track or traverse track), installation (ceiling mounted or recessed), weight rating/safe working load (SWL) requirements, and extent (i.e. for bed to chair/wheelchair/commode transfer only, full room coverage, full transfer to ensuite, etc.) must also be considered and confirmed by project teams. Selected equipment is to meet local IP&amp;C policies and cleaning requirements. Charging and storage of patient lifter cassette motors is to be confirmed at project level. Cassette motors may be stored within the patient room, or a small number of cassette motors may be shared between multiple rooms that have patient lifer tracks and are predominantly stored in a central equipment store. Requirements for charging and storage within the patient bedroom are dependent on operational models and product specifications/operating requirements._x000D_
~ A wall mounted sharps bin is indicated in this Standard Component. Depending on clinical service requirements and local waste management policies, sharps bins may alternatively be trolley or cart mounted and brought in as required for treatment._x000D_
~ Provision of kits/bags containing emergency airway equipment/consumables and associated storage methods (e.g. hook, basket, etc.) is to be confirmed at project level to suit clinical service requirements._x000D_
~ Patient property storage facilities, including provision and configuration of a wardrobe and configuration of the bedside locker, are to be confirmed at project level to suit operational models and clinical service requirements, including considerations for anticipated length of stay._x000D_
~ Furniture to accommodate a carer within the room is to be confirmed at project level, including consideration of anticipated length of stay, operational models for provision of linen, provision of carer property storage, and the ability/requirement to fold-up or pack away furniture used for sleeping when it is not in use. Fixed joinery items may be considered to provide this function; however, freestanding furniture is recommended where flexibility is required. Cleaning processes/products, and infection prevention and control (IPC) requirements must also be considered in assessment of furniture and upholstery selection._x000D_
~ This Standard Component shows the entry door swinging outwards into the corridor into a niche created by the arrangement of the bedroom with an inboard ensuite. An inward swinging door is also acceptable. _x000D_
~ The extent of glazing provided to the door (i.e. size of the vision panel) is to be confirmed at project level based on clinical service requirements for patient observation, balanced with patient privacy requirements. Paediatric, maternity and other settings where small children are regularly patients/visitors may consider lowering the bottom of the vision panel to support visibility of children behind the door before opening. Provision of integral blinds to door glazing may be considered, however, this must be assessed in relation to other workflows, e.g. use of mobile imaging equipment through glazing of observation panels for infectious patients under standard isolation precautions, where an integral blind could interfere._x000D_
~ Provision of an additional power outlet located on the wall at the foot of the bed for mobile equipment (e.g. mobile x-ray machines) or fall detection monitoring devices is to be confirmed at project level to suit clinical service requirements._x000D_
~ Patient entertainment systems may be mounted on the wall, ceiling or bedhead. Configuration of the patient entertainment system (type, size, mounting and location) is to be confirmed at project level to suit local ICT policies and operational models. Services (power, data and/or AV connection) are to be confirmed to suit selected systems. Appropriate structural support in the wall, ceiling or bedhead joinery is required for mounting the patient entertainment system._x000D_
~ Nurse call indicator lights are noted to be located in the corridor outside the bedroom door, location to ensure clear line of sight along paths of travel._x000D_
~ The type, materiality and cleaning requirements of window coverings to external windows is to be confirmed at project level to suit local infection prevention and control (IPC) policies and risk assessment. Refer to Part D Section 6.4 for more information._x000D_
~ Notes applied to floor finish ratings relate to AS4586 and associated HB198 requirements. Compliance with current regulations must be verified by project teams on each project.</t>
  </si>
  <si>
    <t>1BR-CO-OU2</t>
  </si>
  <si>
    <t>1 Bed Room - Carer Overnight, Outboard Ensuite, Type 2</t>
  </si>
  <si>
    <t>The 1-Bed Room - Carer Overnight, Outboard Ensuite, Type 2 provides space and amenities for accommodating one patient, as well as one carer/family member to stay overnight, and supporting the delivery of clinical care and treatment. This Standard Component is used in conjunction with the Ensuite - Inboard/Outboard (ENS-IN-OU), and the ensuite and bedroom should be planned as a unit.</t>
  </si>
  <si>
    <t>AFDPR-056.01</t>
  </si>
  <si>
    <t>DOOR FRAME PROTECTION: full wrap, to 900H</t>
  </si>
  <si>
    <t>optional; provision dependent on frame material and finish and equipment movement in adjacent area</t>
  </si>
  <si>
    <t>External - Window 1</t>
  </si>
  <si>
    <t>FFE</t>
  </si>
  <si>
    <t>FIBM-019</t>
  </si>
  <si>
    <t>WHITEBOARD: fixed, magnetic</t>
  </si>
  <si>
    <t>for patient care information</t>
  </si>
  <si>
    <t>FIDI-106</t>
  </si>
  <si>
    <t>DISPENSER: PPE, disposable gloves, wall mounted</t>
  </si>
  <si>
    <t>FIDI-241</t>
  </si>
  <si>
    <t>DISPENSER: alcohol-based hand rub, wall mounted</t>
  </si>
  <si>
    <t>FIDI-256</t>
  </si>
  <si>
    <t>DISPENSER: soap, wall mounted</t>
  </si>
  <si>
    <t>to basin</t>
  </si>
  <si>
    <t>FIDI-261</t>
  </si>
  <si>
    <t>DISPENSER: soap, antimicrobial, wall mounted</t>
  </si>
  <si>
    <t>FIDI-231</t>
  </si>
  <si>
    <t>DISPENSER: paper towel, wall mounted</t>
  </si>
  <si>
    <t>FIDI-386</t>
  </si>
  <si>
    <t>FRAME: document, A4, wall mounted</t>
  </si>
  <si>
    <t>optional; outside room to wall or door, for infection control precaution and/or patient needs information; provision dependent on operational models</t>
  </si>
  <si>
    <t>FIHR-101</t>
  </si>
  <si>
    <t>BRACKET: suction bottle, wall mounted</t>
  </si>
  <si>
    <t>FIHR-110</t>
  </si>
  <si>
    <t>BRACKET: sharps bin, wall mounted</t>
  </si>
  <si>
    <t>optional; sharps bin may alternatively be provided on a dedicated cart or clinical trolley that is shared across the unit and brought to the patient bay as required; solution to suit clinical service requirements and local IPC policies</t>
  </si>
  <si>
    <t>FQGE-101</t>
  </si>
  <si>
    <t>CURTAIN: privacy screen</t>
  </si>
  <si>
    <t>to entry door</t>
  </si>
  <si>
    <t>FQSN-100</t>
  </si>
  <si>
    <t>BEDSIDE TABLE: floor standing, patient locker</t>
  </si>
  <si>
    <t>FQTA-091</t>
  </si>
  <si>
    <t>TABLE: overbed, mobile, height adjustable</t>
  </si>
  <si>
    <t>FQWS-003</t>
  </si>
  <si>
    <t>BIN: sharps, clinical, medium</t>
  </si>
  <si>
    <t>optional; may alternatively be provided on a dedicated cart or clinical trolley that is shared across the unit and brought to the patient bay as required; solution to suit clinical service requirements and local IPC policies, size to suit clinical requirements and operational models for frequency of disposal</t>
  </si>
  <si>
    <t>FQWS-051</t>
  </si>
  <si>
    <t>BIN: general waste, 20L</t>
  </si>
  <si>
    <t>HYBA-121</t>
  </si>
  <si>
    <t>BASIN: type B, handwashing</t>
  </si>
  <si>
    <t>location of thermostatic mixing valve to be determined based on ability to share with nearby basins</t>
  </si>
  <si>
    <t>HYTP-067</t>
  </si>
  <si>
    <t>TAPWARE: basin, tap set, wall mounted, lever handles</t>
  </si>
  <si>
    <t>selection of basin and tapware to be coordinated to ensure compatibility</t>
  </si>
  <si>
    <t>ITCL-301</t>
  </si>
  <si>
    <t>DISPLAY SCREEN: patient entertainment system</t>
  </si>
  <si>
    <t>configuration to be confirmed to suit local ICT policies and operational models; services to be confirmed to suit selected system</t>
  </si>
  <si>
    <t>ITNE-071</t>
  </si>
  <si>
    <t>TELEPHONE: handset, desktop</t>
  </si>
  <si>
    <t>optional, provision dependent on operational models</t>
  </si>
  <si>
    <t>JOCU-413</t>
  </si>
  <si>
    <t>WARDROBE: built-in, single door, fixed shelves, clothing rail</t>
  </si>
  <si>
    <t>size and configuration to be confirmed at project level; may be provided at a height that allows for a cleanable shelf on top for gifts/cards or patient property (maximum 1500 AFFL); where the height is increased a bulkhead is to be provided over the joinery unit</t>
  </si>
  <si>
    <t>MMGE-191</t>
  </si>
  <si>
    <t>CANNISTER: suction bottle</t>
  </si>
  <si>
    <t>with tubing storage/management accessories as required</t>
  </si>
  <si>
    <t>MMGE-436</t>
  </si>
  <si>
    <t>KIT: emergency airway equipment, portable</t>
  </si>
  <si>
    <t>optional; provision is dependent on clinical service requirements; use of bag or box kit is to be confirmed to inform storage solution requirements</t>
  </si>
  <si>
    <t>FIHR-029</t>
  </si>
  <si>
    <t>HOOK: equipment</t>
  </si>
  <si>
    <t xml:space="preserve">optional; for emergency airway kit if provided; an alternative storage solution may be required depending on use of bag or box kits </t>
  </si>
  <si>
    <t>WIFX-155.01</t>
  </si>
  <si>
    <t>WINDOW: fixed, external, double glazed, sill at 600H</t>
  </si>
  <si>
    <t>MSP</t>
  </si>
  <si>
    <t>MMSP-051</t>
  </si>
  <si>
    <t>MEDICAL SERVICES PANEL: wall mounted</t>
  </si>
  <si>
    <t>Panel 1</t>
  </si>
  <si>
    <t>to clinical side (closest to entry door); content and configuration to be confirmed based on clinical service requirements and medical equipment selection</t>
  </si>
  <si>
    <t>MGAS-022</t>
  </si>
  <si>
    <t>OUTLET: medical air, on services panel</t>
  </si>
  <si>
    <t>MGAS-042</t>
  </si>
  <si>
    <t>OUTLET: oxygen (O2), on services panel</t>
  </si>
  <si>
    <t>MGAS-062</t>
  </si>
  <si>
    <t>OUTLET: suction, on services panel</t>
  </si>
  <si>
    <t>MGFP-021</t>
  </si>
  <si>
    <t>FLOWMETER: medical air</t>
  </si>
  <si>
    <t>MGFP-041</t>
  </si>
  <si>
    <t>FLOWMETER: oxygen</t>
  </si>
  <si>
    <t>MGFP-061</t>
  </si>
  <si>
    <t>ADAPTER: suction</t>
  </si>
  <si>
    <t>ELGP-146</t>
  </si>
  <si>
    <t>GPO: single, emergency power, on services panel</t>
  </si>
  <si>
    <t>quantity and type of power outlets to suit clinical service requirements</t>
  </si>
  <si>
    <t>Panel 2</t>
  </si>
  <si>
    <t>to patient/visitor side; content and configuration to be confirmed based on clinical service requirements and medical equipment selection</t>
  </si>
  <si>
    <t>ELPR-073</t>
  </si>
  <si>
    <t>RCD: residual current device, on services panel</t>
  </si>
  <si>
    <t>ELGP-116</t>
  </si>
  <si>
    <t>GPO: single, on services panel</t>
  </si>
  <si>
    <t>ELPR-083</t>
  </si>
  <si>
    <t>RCD: residual current device, emergency power, on services panel</t>
  </si>
  <si>
    <t>ITIN-025</t>
  </si>
  <si>
    <t>OUTLET: data, double RJ45, on services panel</t>
  </si>
  <si>
    <t>ITCL-173</t>
  </si>
  <si>
    <t>BUTTON: nurse call, patient to staff call and staff assist call, with cancel, with handset connection point, with assistive device connection points, on services panel</t>
  </si>
  <si>
    <t>requirements for assistive device connection point to be confirmed at project level; may be combined on a single face plate with staff assist call button; placement to ensure quick access by staff</t>
  </si>
  <si>
    <t>ELSW-001</t>
  </si>
  <si>
    <t>SWITCH: light</t>
  </si>
  <si>
    <t>FIN</t>
  </si>
  <si>
    <t>CLFI-002</t>
  </si>
  <si>
    <t>CEILING FINISH: paint, clinical areas</t>
  </si>
  <si>
    <t>Ceiling Finish 2</t>
  </si>
  <si>
    <t>FLSK-021</t>
  </si>
  <si>
    <t>SKIRTING: vinyl, integral with floor vinyl, coved</t>
  </si>
  <si>
    <t>Floor Skirting</t>
  </si>
  <si>
    <t>WLFI-002</t>
  </si>
  <si>
    <t>WALL FINISH: paint, clinical areas</t>
  </si>
  <si>
    <t>Wall Finish 1</t>
  </si>
  <si>
    <t>WLFI-101</t>
  </si>
  <si>
    <t>SPLASHBACK: vinyl</t>
  </si>
  <si>
    <t>Wall Finish 2</t>
  </si>
  <si>
    <t>CLCN-031</t>
  </si>
  <si>
    <t>CORNICE: square set</t>
  </si>
  <si>
    <t>Ceiling Cornice</t>
  </si>
  <si>
    <t>to be shadow angle cornice if drop-in ceiling tiles are provided</t>
  </si>
  <si>
    <t>WLPR-006.01</t>
  </si>
  <si>
    <t>WALL PROTECTION: corner guards, to 900 AFFL</t>
  </si>
  <si>
    <t>Wall Protection</t>
  </si>
  <si>
    <t>FLVY-101</t>
  </si>
  <si>
    <t>FLOOR FINISH: vinyl, seamless, standard slip resistance</t>
  </si>
  <si>
    <t>Floor Finish 1</t>
  </si>
  <si>
    <t>minimum slip rating R10/Pendulum P3 or agreed equivalent to extend under basin or an inset section of non-slip vinyl is required</t>
  </si>
  <si>
    <t>CLFS-011</t>
  </si>
  <si>
    <t>CEILING: flush set, suspended</t>
  </si>
  <si>
    <t>Ceiling Finish 1</t>
  </si>
  <si>
    <t>finish to be suitable for clinical environments, refer to local engineering services guidance for acoustic performance requirements (i.e. reverberation time control, sound absorption class, etc.); drop-in ceiling tiles may also be acceptable depending on local IPC policies and patient cohort requirements</t>
  </si>
  <si>
    <t>SER</t>
  </si>
  <si>
    <t>ELGP-101</t>
  </si>
  <si>
    <t>GPO: single, wall mounted</t>
  </si>
  <si>
    <t>optional; may be included for patient lifter track where provided if storage and charging of patient lifter cassette motor required in room, provision dependent on clinical requirements and operational models for sharing and storing lifting equipment, product selection, and local WHS policies.</t>
  </si>
  <si>
    <t>ITIN-026</t>
  </si>
  <si>
    <t>OUTLET: data, double RJ45, wall mounted</t>
  </si>
  <si>
    <t>optional; to telephone if provided</t>
  </si>
  <si>
    <t>1 to general room lights, 1 to night light</t>
  </si>
  <si>
    <t>ELGP-105</t>
  </si>
  <si>
    <t>GPO: single, wall mounted, cleaner</t>
  </si>
  <si>
    <t>ITCL-181</t>
  </si>
  <si>
    <t>BUTTON: nurse call, staff assist, with cancel, wall mounted</t>
  </si>
  <si>
    <t>may be combined on a single face plate with patient to staff call button; placement to support quick access by staff</t>
  </si>
  <si>
    <t>ITCL-191</t>
  </si>
  <si>
    <t>BUTTON: nurse call, emergency, with cancel, wall mounted</t>
  </si>
  <si>
    <t>ITCL-253</t>
  </si>
  <si>
    <t>HANDSET: nurse call, patient to staff call, with light control, with patient entertainment system control, with speaker</t>
  </si>
  <si>
    <t>with holder and cable management items as required; inclusion of intercom function may be considered at project level</t>
  </si>
  <si>
    <t>to patient entertainment system; services to be confirmed to suit selected system</t>
  </si>
  <si>
    <t>LIFX-151</t>
  </si>
  <si>
    <t>LIGHT: night, wall mounted</t>
  </si>
  <si>
    <t>control to entry door and patient handset</t>
  </si>
  <si>
    <t>LIFX-161</t>
  </si>
  <si>
    <t>LIGHT: reading, wall mounted</t>
  </si>
  <si>
    <t>control to bedhead and patient handset</t>
  </si>
  <si>
    <t>ELGP-201</t>
  </si>
  <si>
    <t>GPO: double, wall mounted</t>
  </si>
  <si>
    <t>ELGP-211</t>
  </si>
  <si>
    <t>GPO: double, joinery mounted</t>
  </si>
  <si>
    <t>to bedhead, for patient/visitor use</t>
  </si>
  <si>
    <t>to bedhead; low height for bed and mattress</t>
  </si>
  <si>
    <t>HYDR-201</t>
  </si>
  <si>
    <t>DIRECT CONNECTION: wastewater, general</t>
  </si>
  <si>
    <t>ITIN-076</t>
  </si>
  <si>
    <t>OUTLET: MATV, wall mounted</t>
  </si>
  <si>
    <t>to patient entertainment system; services to be confirmed to suit selected system, may be replaced with data outlet or alternate AV outlet depending on system requirements and local ICT policies</t>
  </si>
  <si>
    <t>ITCL-111</t>
  </si>
  <si>
    <t>LIGHT: nurse call indicator, ceiling mounted</t>
  </si>
  <si>
    <t>outside bedroom door, placement to ensure visibility along paths of travel</t>
  </si>
  <si>
    <t>HYTP-451</t>
  </si>
  <si>
    <t>DIRECT CONNECTION: water, cold</t>
  </si>
  <si>
    <t>HYTP-453</t>
  </si>
  <si>
    <t>DIRECT CONNECTION: water, warm</t>
  </si>
  <si>
    <t>FIRT-051</t>
  </si>
  <si>
    <t>TRACK: curtain, privacy</t>
  </si>
  <si>
    <t>JOBH-021</t>
  </si>
  <si>
    <t>BEDHEAD: full height</t>
  </si>
  <si>
    <t>wall protection panel with in-wall medical services panel is also acceptable</t>
  </si>
  <si>
    <t>DOHI-003.01</t>
  </si>
  <si>
    <t>DOOR: hinged, 1 leaf, 900 clear opening, solid</t>
  </si>
  <si>
    <t>Internal - Door 2</t>
  </si>
  <si>
    <t>to ensuite (see ENS-IN-OU)</t>
  </si>
  <si>
    <t>AHWCV-001</t>
  </si>
  <si>
    <t>WINDOW COVERING: blind, roller, single</t>
  </si>
  <si>
    <t>type, material and cleaning requirements of window coverings to be confirmed at project level</t>
  </si>
  <si>
    <t>DOHI-114.01</t>
  </si>
  <si>
    <t>DOOR: hinged, 1 1/2 leaves, 1400 clear opening, solid, standard vision panel</t>
  </si>
  <si>
    <t>to corridor; extent of glazing to suit clinical service requirements for patient observation and patient privacy requirements</t>
  </si>
  <si>
    <t>WIFX-058.04</t>
  </si>
  <si>
    <t>WINDOW: fixed, internal, double glazed, sill at 1050H, with integral blind</t>
  </si>
  <si>
    <t>Internal - Window 1</t>
  </si>
  <si>
    <t>optional; provision dependent on clinical service requirements for patient observation</t>
  </si>
  <si>
    <t>may alternatively be provided in a holder on the end of the patient bed</t>
  </si>
  <si>
    <t>MMGE-019</t>
  </si>
  <si>
    <t>CHAIR: patient</t>
  </si>
  <si>
    <t>MMBE-211</t>
  </si>
  <si>
    <t>TRACK: patient lifter, fixed, ceiling mounted</t>
  </si>
  <si>
    <t>optional; provision, type, weight rating/SWL and extent to be confirmed at project level to suit clinical service requirements and local WHS policies for patient handling</t>
  </si>
  <si>
    <t>MMBE-261</t>
  </si>
  <si>
    <t>SLING: patient lifter</t>
  </si>
  <si>
    <t>optional; for patient lifter track where provided; may be shared between multiple rooms with lifting tracks and stored in a central equipment store</t>
  </si>
  <si>
    <t>MMBE-251</t>
  </si>
  <si>
    <t>CASSETTE MOTOR: patient lifter, for ceiling mounted system</t>
  </si>
  <si>
    <t>optional; for patient lifter track where provided; may be shared between multiple rooms with lifting tracks and stored in a central equipment store; where it is dedicated to a room, configuration of the lifting track should consider extension to a 'parking' location that allows the cassette motor to be stored out of the way</t>
  </si>
  <si>
    <t>MMBE-101</t>
  </si>
  <si>
    <t>BED: patient, electric, with mattress</t>
  </si>
  <si>
    <t>FQTA-401</t>
  </si>
  <si>
    <t>TABLE: round, 450H, 500 diameter</t>
  </si>
  <si>
    <t>to carer's area</t>
  </si>
  <si>
    <t>FQBS-282</t>
  </si>
  <si>
    <t>RECLINER: visitor, clinical areas, fold out bed</t>
  </si>
  <si>
    <t>selected item to suit operational models and local IPC policies</t>
  </si>
  <si>
    <t>FIHR-351</t>
  </si>
  <si>
    <t>BRACKET: patient entertainment system, fixed, wall mounted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</si>
</sst>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_);_(* \(#,##0.00\);_(* &quot;-&quot;??_);_(@_)"/>
  </numFmts>
  <fonts count="12"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
      <sz val="8"/>
      <color rgb="FFFF0000"/>
      <name val="Calibri"/>
      <family val="2"/>
      <scheme val="minor"/>
    </font>
    <font>
      <sz val="11"/>
      <name val="Calibri"/>
      <family val="2"/>
    </font>
    <font>
      <b/>
      <i/>
      <sz val="11"/>
      <color rgb="FFFFFFFF"/>
      <name val="Calibri"/>
      <family val="2"/>
    </font>
  </fonts>
  <fills count="8">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
      <patternFill patternType="solid">
        <fgColor rgb="FF0E9ED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768">
    <xf numFmtId="0" fontId="0"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10" fillId="0" borderId="0"/>
    <xf numFmtId="0" fontId="11" fillId="7" borderId="0">
      <alignment wrapText="1"/>
    </xf>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cellStyleXfs>
  <cellXfs count="39">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0" fontId="0" fillId="0" borderId="0" xfId="0" applyAlignment="1">
      <alignment horizontal="center" vertical="center"/>
    </xf>
    <xf numFmtId="0" fontId="2" fillId="2" borderId="3" xfId="0" applyFont="1" applyFill="1" applyBorder="1" applyAlignment="1">
      <alignment horizontal="center" vertical="top" wrapText="1"/>
    </xf>
    <xf numFmtId="1" fontId="0" fillId="0" borderId="0" xfId="0" applyNumberFormat="1" applyAlignment="1">
      <alignment horizontal="center" vertical="center"/>
    </xf>
    <xf numFmtId="0" fontId="2" fillId="2" borderId="3" xfId="0" applyFont="1" applyFill="1" applyBorder="1" applyAlignment="1">
      <alignment horizontal="left" vertical="top" wrapText="1"/>
    </xf>
    <xf numFmtId="1" fontId="0" fillId="0" borderId="0" xfId="0" applyNumberFormat="1" applyAlignment="1">
      <alignment horizontal="left" vertical="center"/>
    </xf>
    <xf numFmtId="49" fontId="0" fillId="0" borderId="0" xfId="0" applyNumberFormat="1" applyAlignment="1">
      <alignment horizontal="left"/>
    </xf>
    <xf numFmtId="49" fontId="7" fillId="0" borderId="0" xfId="0" applyNumberFormat="1" applyFont="1" applyAlignment="1">
      <alignment vertical="center"/>
    </xf>
    <xf numFmtId="49" fontId="0" fillId="0" borderId="0" xfId="0" applyNumberFormat="1" applyAlignment="1">
      <alignment horizontal="left" vertical="center"/>
    </xf>
    <xf numFmtId="0" fontId="0" fillId="0" borderId="0" xfId="0" applyAlignment="1">
      <alignment vertical="center"/>
    </xf>
    <xf numFmtId="0" fontId="9" fillId="0" borderId="0" xfId="0" applyFont="1" applyAlignment="1">
      <alignment vertical="center" wrapText="1"/>
    </xf>
    <xf numFmtId="49" fontId="7" fillId="0" borderId="0" xfId="0" applyNumberFormat="1" applyFont="1"/>
    <xf numFmtId="49" fontId="0" fillId="0" borderId="0" xfId="0" applyNumberFormat="1"/>
  </cellXfs>
  <cellStyles count="768">
    <cellStyle name="Comma 2" xfId="46" xr:uid="{C011B348-6767-4DE8-8CD8-6D4AA9E99309}"/>
    <cellStyle name="Comma 2 2" xfId="94" xr:uid="{BEC3E8E7-CAA0-4A7B-81F5-249B8E4153A5}"/>
    <cellStyle name="Comma 2 2 2" xfId="192" xr:uid="{085B1EFB-CF96-4154-93FC-1DCB9471D44E}"/>
    <cellStyle name="Comma 2 2 2 2" xfId="384" xr:uid="{612A1EEB-33FC-45DE-9B69-BFC5FA24B648}"/>
    <cellStyle name="Comma 2 2 2 2 2" xfId="767" xr:uid="{F48D504E-F418-4962-BDD2-E93674BA3319}"/>
    <cellStyle name="Comma 2 2 2 3" xfId="575" xr:uid="{6878A595-D2F0-4938-BDA0-D6BCA1AB41FF}"/>
    <cellStyle name="Comma 2 2 3" xfId="288" xr:uid="{B70405E5-945A-4567-80DD-14FDB9A71CC5}"/>
    <cellStyle name="Comma 2 2 3 2" xfId="671" xr:uid="{538B797B-5955-430F-A058-E1188B9FDC89}"/>
    <cellStyle name="Comma 2 2 4" xfId="479" xr:uid="{94A76247-EECB-4479-B867-493B63B181FA}"/>
    <cellStyle name="Comma 2 3" xfId="144" xr:uid="{E5FD569F-386F-43EE-BC67-017A2D7ED57D}"/>
    <cellStyle name="Comma 2 3 2" xfId="336" xr:uid="{D6D2506A-462E-439A-993B-97148531617C}"/>
    <cellStyle name="Comma 2 3 2 2" xfId="719" xr:uid="{85374225-27AA-43E2-8972-A7715AA42DF0}"/>
    <cellStyle name="Comma 2 3 3" xfId="527" xr:uid="{2B816BEF-EB4C-4220-A902-C647CFE1B562}"/>
    <cellStyle name="Comma 2 4" xfId="240" xr:uid="{0BA13DF9-28A9-4F87-886B-64A81AD076E5}"/>
    <cellStyle name="Comma 2 4 2" xfId="623" xr:uid="{DB66D97C-AFDA-4897-A721-5BAD57850A61}"/>
    <cellStyle name="Comma 2 5" xfId="431" xr:uid="{49F642BC-36D5-483F-9CA9-F666F24E7A5E}"/>
    <cellStyle name="header" xfId="96" xr:uid="{F4F75ABC-E597-4F78-9C10-ABCDE27436F1}"/>
    <cellStyle name="Normal" xfId="0" builtinId="0"/>
    <cellStyle name="Normal 10" xfId="193" xr:uid="{640A87E8-7AF2-4401-BC35-F6E42A96BE7B}"/>
    <cellStyle name="Normal 10 2" xfId="576" xr:uid="{E21ABA93-57B3-4F34-B80C-3E49E912FA43}"/>
    <cellStyle name="Normal 2" xfId="1" xr:uid="{0A8BE6C1-3434-40F9-82F6-8A96903EC10C}"/>
    <cellStyle name="Normal 2 2" xfId="2" xr:uid="{97BA4588-79C6-4F04-9939-0508155B397F}"/>
    <cellStyle name="Normal 2 2 2" xfId="7" xr:uid="{C8BE5BFF-2DD2-4D90-BC10-4A241100F3AE}"/>
    <cellStyle name="Normal 2 2 2 2" xfId="18" xr:uid="{48A6BE1D-5431-4184-93DB-EECC7DACA594}"/>
    <cellStyle name="Normal 2 2 2 2 2" xfId="40" xr:uid="{929DE8B0-A326-4390-9FBF-CD8C70FBC519}"/>
    <cellStyle name="Normal 2 2 2 2 2 2" xfId="88" xr:uid="{A169EE1B-EDF5-4354-BB8B-754E1C586FA7}"/>
    <cellStyle name="Normal 2 2 2 2 2 2 2" xfId="186" xr:uid="{3BDDC751-8E67-4909-93AD-CE02D6083180}"/>
    <cellStyle name="Normal 2 2 2 2 2 2 2 2" xfId="378" xr:uid="{AE35D05A-A023-41DB-8EEB-5DF568BEAFC6}"/>
    <cellStyle name="Normal 2 2 2 2 2 2 2 2 2" xfId="761" xr:uid="{48DB2B87-5F84-4EAA-B639-773F24A1F3AE}"/>
    <cellStyle name="Normal 2 2 2 2 2 2 2 3" xfId="569" xr:uid="{0DE0BC79-309A-435A-AC8E-63FF84AE20D2}"/>
    <cellStyle name="Normal 2 2 2 2 2 2 3" xfId="282" xr:uid="{B856B749-6A85-42B8-BC22-57120A053664}"/>
    <cellStyle name="Normal 2 2 2 2 2 2 3 2" xfId="665" xr:uid="{B2400511-B211-44B4-9237-4C3A4B8DD549}"/>
    <cellStyle name="Normal 2 2 2 2 2 2 4" xfId="473" xr:uid="{0FA87FA9-9CC4-4A43-8C78-A1A1D4B7143C}"/>
    <cellStyle name="Normal 2 2 2 2 2 3" xfId="138" xr:uid="{DEDB2487-649C-4DC6-A9FF-38B18A10153E}"/>
    <cellStyle name="Normal 2 2 2 2 2 3 2" xfId="330" xr:uid="{C2413691-9FBB-4FD6-BE76-F5B5415C9DE3}"/>
    <cellStyle name="Normal 2 2 2 2 2 3 2 2" xfId="713" xr:uid="{171FE37B-7022-4F8F-83C8-23A534CC7865}"/>
    <cellStyle name="Normal 2 2 2 2 2 3 3" xfId="521" xr:uid="{DDB87584-294C-4E38-9621-65A7A9DF39D6}"/>
    <cellStyle name="Normal 2 2 2 2 2 4" xfId="234" xr:uid="{74925659-EC1A-4EDE-94D1-E273AFA22BD7}"/>
    <cellStyle name="Normal 2 2 2 2 2 4 2" xfId="617" xr:uid="{DAA0F231-8EF3-41E1-85FC-8B31D4DFDFF2}"/>
    <cellStyle name="Normal 2 2 2 2 2 5" xfId="425" xr:uid="{48D98CA7-8A55-473F-B35E-C91A16AB314C}"/>
    <cellStyle name="Normal 2 2 2 2 3" xfId="66" xr:uid="{739766F5-0995-4943-B1E7-6AC5FA5AD791}"/>
    <cellStyle name="Normal 2 2 2 2 3 2" xfId="164" xr:uid="{1946BA17-F33A-45D9-B407-358F7E0D0608}"/>
    <cellStyle name="Normal 2 2 2 2 3 2 2" xfId="356" xr:uid="{42F671BD-3C72-46BC-86B6-4EAC24B3D922}"/>
    <cellStyle name="Normal 2 2 2 2 3 2 2 2" xfId="739" xr:uid="{D39A062C-A7EA-4F72-92EB-D445B73098A8}"/>
    <cellStyle name="Normal 2 2 2 2 3 2 3" xfId="547" xr:uid="{318535DB-2220-4274-A3CD-26822EE731AE}"/>
    <cellStyle name="Normal 2 2 2 2 3 3" xfId="260" xr:uid="{C177A4EA-B16D-47FB-9B7D-256FE2855505}"/>
    <cellStyle name="Normal 2 2 2 2 3 3 2" xfId="643" xr:uid="{8EE046C9-8129-498E-9C33-2770DB1D2501}"/>
    <cellStyle name="Normal 2 2 2 2 3 4" xfId="451" xr:uid="{9FF98177-BE40-4D5E-944D-47686DE141CA}"/>
    <cellStyle name="Normal 2 2 2 2 4" xfId="116" xr:uid="{D0AA5470-B62F-4D56-A892-02589553F93A}"/>
    <cellStyle name="Normal 2 2 2 2 4 2" xfId="308" xr:uid="{252F4404-F4AB-4FC4-A9C8-F64C1BDBEAE9}"/>
    <cellStyle name="Normal 2 2 2 2 4 2 2" xfId="691" xr:uid="{10A120AF-AECE-4DB4-9CD7-400F8430188A}"/>
    <cellStyle name="Normal 2 2 2 2 4 3" xfId="499" xr:uid="{C3D17354-262F-49AD-9FD9-540408B54F05}"/>
    <cellStyle name="Normal 2 2 2 2 5" xfId="212" xr:uid="{AAC036E2-5C1E-4988-9508-10498BF6411B}"/>
    <cellStyle name="Normal 2 2 2 2 5 2" xfId="595" xr:uid="{9F4729A5-EEAC-4F36-8AD9-773456BBFE68}"/>
    <cellStyle name="Normal 2 2 2 2 6" xfId="403" xr:uid="{616BF6D3-ACCE-4830-AC5D-03C4839329C9}"/>
    <cellStyle name="Normal 2 2 2 3" xfId="29" xr:uid="{BF0E4A79-234B-4D6D-9F48-D655282F6281}"/>
    <cellStyle name="Normal 2 2 2 3 2" xfId="77" xr:uid="{CA3F08C9-48A3-4D83-BF65-607EF795C6A3}"/>
    <cellStyle name="Normal 2 2 2 3 2 2" xfId="175" xr:uid="{30373CC2-1ACB-4383-A1AF-8B6841507621}"/>
    <cellStyle name="Normal 2 2 2 3 2 2 2" xfId="367" xr:uid="{A6EE0B22-E177-4A64-AC44-0BB92F30EF11}"/>
    <cellStyle name="Normal 2 2 2 3 2 2 2 2" xfId="750" xr:uid="{8ECC047F-48B6-4C18-A7E4-CE85D21E85D8}"/>
    <cellStyle name="Normal 2 2 2 3 2 2 3" xfId="558" xr:uid="{B4670CF4-1288-490C-B16F-A146B6F80F94}"/>
    <cellStyle name="Normal 2 2 2 3 2 3" xfId="271" xr:uid="{42D5BCCA-7A95-4F0B-908F-C756D404C7D0}"/>
    <cellStyle name="Normal 2 2 2 3 2 3 2" xfId="654" xr:uid="{F2727918-55B4-4BC9-832B-FF30569471AF}"/>
    <cellStyle name="Normal 2 2 2 3 2 4" xfId="462" xr:uid="{EAAF0F5A-1167-44CB-86B2-437169DA0C32}"/>
    <cellStyle name="Normal 2 2 2 3 3" xfId="127" xr:uid="{D3120466-7B60-42AE-8A2D-6D3AA54FDB2B}"/>
    <cellStyle name="Normal 2 2 2 3 3 2" xfId="319" xr:uid="{CED7D640-F132-46AC-B72E-3931826F729C}"/>
    <cellStyle name="Normal 2 2 2 3 3 2 2" xfId="702" xr:uid="{CA692593-F00E-46FC-9BC0-621AE78637E5}"/>
    <cellStyle name="Normal 2 2 2 3 3 3" xfId="510" xr:uid="{0B9D825A-3536-40E4-BCFF-58BCDC6AA002}"/>
    <cellStyle name="Normal 2 2 2 3 4" xfId="223" xr:uid="{24800B0F-D73F-454F-8671-985AC186783B}"/>
    <cellStyle name="Normal 2 2 2 3 4 2" xfId="606" xr:uid="{BC8E9A72-8D5E-47C4-9D92-9BE69DB15F60}"/>
    <cellStyle name="Normal 2 2 2 3 5" xfId="414" xr:uid="{8E90ADD8-BC42-494C-8228-7B07E529F4B0}"/>
    <cellStyle name="Normal 2 2 2 4" xfId="55" xr:uid="{CBFBB686-0826-4F87-BE7F-6FC0176E5030}"/>
    <cellStyle name="Normal 2 2 2 4 2" xfId="153" xr:uid="{EB671F55-EC9A-47D4-9A81-FE7E32FADE45}"/>
    <cellStyle name="Normal 2 2 2 4 2 2" xfId="345" xr:uid="{D422FEBA-51BA-47D1-9C76-BAF8E066F6A3}"/>
    <cellStyle name="Normal 2 2 2 4 2 2 2" xfId="728" xr:uid="{E22480CF-75D2-4B80-9AB2-2F04542F99BF}"/>
    <cellStyle name="Normal 2 2 2 4 2 3" xfId="536" xr:uid="{E9B6508F-7023-4470-B07F-030FFFDAFD25}"/>
    <cellStyle name="Normal 2 2 2 4 3" xfId="249" xr:uid="{0BEB38C5-D34F-4195-B313-7D635B994EA0}"/>
    <cellStyle name="Normal 2 2 2 4 3 2" xfId="632" xr:uid="{D30380D2-7734-4456-8DC8-E023ACDE5E93}"/>
    <cellStyle name="Normal 2 2 2 4 4" xfId="440" xr:uid="{58025FEB-E1F2-4E5E-AF31-4BFFECE7FA9E}"/>
    <cellStyle name="Normal 2 2 2 5" xfId="105" xr:uid="{B023B70B-0139-47BC-AED2-9CBE8A5CD7E1}"/>
    <cellStyle name="Normal 2 2 2 5 2" xfId="297" xr:uid="{DEE400FB-231C-4704-8D32-A4DC12093C2D}"/>
    <cellStyle name="Normal 2 2 2 5 2 2" xfId="680" xr:uid="{443D4D39-FF73-4369-A34A-8F85917A5875}"/>
    <cellStyle name="Normal 2 2 2 5 3" xfId="488" xr:uid="{1FEC1E21-46CA-471C-A558-68BD6A36680E}"/>
    <cellStyle name="Normal 2 2 2 6" xfId="201" xr:uid="{4F8DED84-F7D6-4E86-B2CA-BA9331ECDF5E}"/>
    <cellStyle name="Normal 2 2 2 6 2" xfId="584" xr:uid="{F3EB2CD4-BA66-4B41-90D5-EBFF023769BC}"/>
    <cellStyle name="Normal 2 2 2 7" xfId="392" xr:uid="{D2283036-069F-4019-A2FE-9D3FD2582F02}"/>
    <cellStyle name="Normal 2 2 3" xfId="13" xr:uid="{94E3468E-F9B2-4A1B-BDB3-9CB9650E0A6E}"/>
    <cellStyle name="Normal 2 2 3 2" xfId="35" xr:uid="{49E13576-1761-4CDD-A86B-9B6FF7DC42FE}"/>
    <cellStyle name="Normal 2 2 3 2 2" xfId="83" xr:uid="{0B428003-D315-47D8-98F8-A629E78DC8D0}"/>
    <cellStyle name="Normal 2 2 3 2 2 2" xfId="181" xr:uid="{7CA33AC7-7AE5-47A9-A897-B1F2EE5E59D1}"/>
    <cellStyle name="Normal 2 2 3 2 2 2 2" xfId="373" xr:uid="{4608670A-5709-47C6-ADE7-4120AAA8B64A}"/>
    <cellStyle name="Normal 2 2 3 2 2 2 2 2" xfId="756" xr:uid="{3B70FD64-461A-4CD6-90C0-B2C3F6069F3B}"/>
    <cellStyle name="Normal 2 2 3 2 2 2 3" xfId="564" xr:uid="{CE9EB6D9-F80A-4930-BDC2-FA2E6AB9C354}"/>
    <cellStyle name="Normal 2 2 3 2 2 3" xfId="277" xr:uid="{6E400E19-C1F1-47C7-A09C-87122FB8E29A}"/>
    <cellStyle name="Normal 2 2 3 2 2 3 2" xfId="660" xr:uid="{7D357A5D-CDC5-4327-87A2-D3A6EFF89D14}"/>
    <cellStyle name="Normal 2 2 3 2 2 4" xfId="468" xr:uid="{E52AEDCB-58F0-45BF-A1DD-1423B5CB1529}"/>
    <cellStyle name="Normal 2 2 3 2 3" xfId="133" xr:uid="{992A10D8-485F-458F-9A51-352FEF504DBE}"/>
    <cellStyle name="Normal 2 2 3 2 3 2" xfId="325" xr:uid="{8A8A276E-3A8A-42EB-9E20-88C054D4A469}"/>
    <cellStyle name="Normal 2 2 3 2 3 2 2" xfId="708" xr:uid="{97752953-932F-4123-9F88-7D74312D0E32}"/>
    <cellStyle name="Normal 2 2 3 2 3 3" xfId="516" xr:uid="{4ED376E9-B95D-4316-A8A7-9A6B2EF7BA41}"/>
    <cellStyle name="Normal 2 2 3 2 4" xfId="229" xr:uid="{6B72A890-4516-46A7-9B13-0458D810422D}"/>
    <cellStyle name="Normal 2 2 3 2 4 2" xfId="612" xr:uid="{778D6ED0-8968-49B0-9846-0C334E3D4BE9}"/>
    <cellStyle name="Normal 2 2 3 2 5" xfId="420" xr:uid="{2C3A0DA4-1B15-4ECE-995E-FCBD4246E319}"/>
    <cellStyle name="Normal 2 2 3 3" xfId="61" xr:uid="{A856E859-C8D1-44B1-BDE6-0DB9DFDC7575}"/>
    <cellStyle name="Normal 2 2 3 3 2" xfId="159" xr:uid="{B51ECCD8-1784-4F4B-9333-EA61DBD355E9}"/>
    <cellStyle name="Normal 2 2 3 3 2 2" xfId="351" xr:uid="{E1E04C42-86FA-403A-846A-5169C4AC0B7E}"/>
    <cellStyle name="Normal 2 2 3 3 2 2 2" xfId="734" xr:uid="{7823346B-656E-4B1D-BFE0-1E6252E456E5}"/>
    <cellStyle name="Normal 2 2 3 3 2 3" xfId="542" xr:uid="{377A7B71-98F8-4167-9971-DA728118A7B7}"/>
    <cellStyle name="Normal 2 2 3 3 3" xfId="255" xr:uid="{FD54B3B0-8321-478B-8ADB-FED21A8BCEDB}"/>
    <cellStyle name="Normal 2 2 3 3 3 2" xfId="638" xr:uid="{54E0E902-5704-4DC1-A341-A86B008F1DAC}"/>
    <cellStyle name="Normal 2 2 3 3 4" xfId="446" xr:uid="{EBAB55F3-7D11-4EE1-ACE6-32A6ECDCD40B}"/>
    <cellStyle name="Normal 2 2 3 4" xfId="111" xr:uid="{6F86B2B3-B03B-439D-8C3A-DE9E116BEB82}"/>
    <cellStyle name="Normal 2 2 3 4 2" xfId="303" xr:uid="{06F3E612-FB37-4C57-B68F-504A64F143BF}"/>
    <cellStyle name="Normal 2 2 3 4 2 2" xfId="686" xr:uid="{AB2763ED-1C55-4430-8644-FAA66B631BC6}"/>
    <cellStyle name="Normal 2 2 3 4 3" xfId="494" xr:uid="{EA9165DC-1D01-44CC-A719-C9E51C458502}"/>
    <cellStyle name="Normal 2 2 3 5" xfId="207" xr:uid="{2FDA6577-BFBE-49A7-848D-F46AAA814A67}"/>
    <cellStyle name="Normal 2 2 3 5 2" xfId="590" xr:uid="{95CAC8EA-AC90-489D-AB97-78A1E20DA2C9}"/>
    <cellStyle name="Normal 2 2 3 6" xfId="398" xr:uid="{68415905-324C-498E-B6EE-F77979A03B31}"/>
    <cellStyle name="Normal 2 2 4" xfId="24" xr:uid="{CCFCA6EA-2A2B-4F22-98CE-F430B581F800}"/>
    <cellStyle name="Normal 2 2 4 2" xfId="72" xr:uid="{1351D9D4-220C-4FAA-A46A-08CA8E48CA38}"/>
    <cellStyle name="Normal 2 2 4 2 2" xfId="170" xr:uid="{B3AD9406-BCFC-4FC4-80AF-E7B17F0D20F8}"/>
    <cellStyle name="Normal 2 2 4 2 2 2" xfId="362" xr:uid="{2CF5177D-1E12-4168-8A9A-428ABC26B9D5}"/>
    <cellStyle name="Normal 2 2 4 2 2 2 2" xfId="745" xr:uid="{4DC15736-FF4A-4091-8C70-A417BF6EAB34}"/>
    <cellStyle name="Normal 2 2 4 2 2 3" xfId="553" xr:uid="{D84098D1-5786-49F5-BE3C-4072103166F0}"/>
    <cellStyle name="Normal 2 2 4 2 3" xfId="266" xr:uid="{1AB2DF1F-E926-4A13-8609-8AFFA0E23EC2}"/>
    <cellStyle name="Normal 2 2 4 2 3 2" xfId="649" xr:uid="{2A3EF242-C118-40CE-9F52-1D16B28C098B}"/>
    <cellStyle name="Normal 2 2 4 2 4" xfId="457" xr:uid="{A433E2B1-FE65-49F5-853E-919A7171E9A6}"/>
    <cellStyle name="Normal 2 2 4 3" xfId="122" xr:uid="{37EE8ED5-2D8B-4F13-AE46-7FAA384197C8}"/>
    <cellStyle name="Normal 2 2 4 3 2" xfId="314" xr:uid="{D0F1EF92-E846-4322-9C13-43B75399C0CF}"/>
    <cellStyle name="Normal 2 2 4 3 2 2" xfId="697" xr:uid="{FD7BC228-AE85-4E9F-82FB-CB6CF8DDE83E}"/>
    <cellStyle name="Normal 2 2 4 3 3" xfId="505" xr:uid="{E7A6BD4C-0C20-4DC2-BC35-DC76D2287CC8}"/>
    <cellStyle name="Normal 2 2 4 4" xfId="218" xr:uid="{0C353384-879D-430E-95EF-551BBA448CEE}"/>
    <cellStyle name="Normal 2 2 4 4 2" xfId="601" xr:uid="{10AD05FB-565D-41A9-9A1B-8AB4530CB4AE}"/>
    <cellStyle name="Normal 2 2 4 5" xfId="409" xr:uid="{D05A3F60-7B28-402A-8C1A-A8F88F345D20}"/>
    <cellStyle name="Normal 2 2 5" xfId="50" xr:uid="{F1ABD57D-69A2-4AAE-B6F9-683AAFB02F72}"/>
    <cellStyle name="Normal 2 2 5 2" xfId="148" xr:uid="{1D3AB785-4330-400E-ACA6-F17577F26961}"/>
    <cellStyle name="Normal 2 2 5 2 2" xfId="340" xr:uid="{40D1DC40-B721-4F60-9A3D-53AF286D4A9F}"/>
    <cellStyle name="Normal 2 2 5 2 2 2" xfId="723" xr:uid="{46C815A4-DCE7-4A6C-A2CB-B32CD333A789}"/>
    <cellStyle name="Normal 2 2 5 2 3" xfId="531" xr:uid="{AD1BC0BD-0DC3-42F4-B7F5-BE26377A4AD6}"/>
    <cellStyle name="Normal 2 2 5 3" xfId="244" xr:uid="{94D256F4-8D30-49E8-95A7-8ADA1ED773F5}"/>
    <cellStyle name="Normal 2 2 5 3 2" xfId="627" xr:uid="{EAD8DBF2-3225-4EA0-B0CA-9A9B901BD6D0}"/>
    <cellStyle name="Normal 2 2 5 4" xfId="435" xr:uid="{956B6216-8E56-4683-AE4C-37EB37E0F1D6}"/>
    <cellStyle name="Normal 2 2 6" xfId="100" xr:uid="{21CC7320-3F57-44FD-99A0-46912612E4A5}"/>
    <cellStyle name="Normal 2 2 6 2" xfId="292" xr:uid="{8952CA36-352E-40CB-A019-5359BD43EF54}"/>
    <cellStyle name="Normal 2 2 6 2 2" xfId="675" xr:uid="{373066F2-84FB-4BBF-9E8B-AACCB85FEE45}"/>
    <cellStyle name="Normal 2 2 6 3" xfId="483" xr:uid="{103ECD7C-9539-4999-9548-3D46E91296E0}"/>
    <cellStyle name="Normal 2 2 7" xfId="196" xr:uid="{8BB65120-50AA-4155-A913-B54047637DEC}"/>
    <cellStyle name="Normal 2 2 7 2" xfId="579" xr:uid="{F4AEA37D-85BC-4DBF-B6D7-A0552B7DF502}"/>
    <cellStyle name="Normal 2 2 8" xfId="387" xr:uid="{DB2E264A-3F42-4383-A389-F188B7D3F9E4}"/>
    <cellStyle name="Normal 2 3" xfId="5" xr:uid="{F33FA85A-5C45-45E3-A267-00924EFFACF0}"/>
    <cellStyle name="Normal 2 3 2" xfId="16" xr:uid="{1A3EC5ED-6B5C-46EE-88D8-510F9A88690D}"/>
    <cellStyle name="Normal 2 3 2 2" xfId="38" xr:uid="{D70D78CC-31B3-46E3-9993-5D5293CD40B6}"/>
    <cellStyle name="Normal 2 3 2 2 2" xfId="86" xr:uid="{82C3A8E2-C8EF-4974-8DE0-7AD67494F40A}"/>
    <cellStyle name="Normal 2 3 2 2 2 2" xfId="184" xr:uid="{464F2208-7C7B-48B7-B42D-122798AC045A}"/>
    <cellStyle name="Normal 2 3 2 2 2 2 2" xfId="376" xr:uid="{9E2226C0-B92D-4139-8D29-EDBA285B324A}"/>
    <cellStyle name="Normal 2 3 2 2 2 2 2 2" xfId="759" xr:uid="{C66F6485-5E39-48CD-BA4D-135E2A0E278E}"/>
    <cellStyle name="Normal 2 3 2 2 2 2 3" xfId="567" xr:uid="{37D20DB0-F829-4891-B199-94B74933A3AF}"/>
    <cellStyle name="Normal 2 3 2 2 2 3" xfId="280" xr:uid="{CC241E68-4E77-476A-87F3-50219F68B327}"/>
    <cellStyle name="Normal 2 3 2 2 2 3 2" xfId="663" xr:uid="{ACE478E3-D70A-42EE-81BA-C1D38A2B6B2A}"/>
    <cellStyle name="Normal 2 3 2 2 2 4" xfId="471" xr:uid="{79A67664-29A0-4075-AD10-C85D960820ED}"/>
    <cellStyle name="Normal 2 3 2 2 3" xfId="136" xr:uid="{5580CD85-34C0-4264-BD03-CC02D3232222}"/>
    <cellStyle name="Normal 2 3 2 2 3 2" xfId="328" xr:uid="{C9AEF804-BDC6-41D9-83BD-2130709F3064}"/>
    <cellStyle name="Normal 2 3 2 2 3 2 2" xfId="711" xr:uid="{AE980232-C64C-4C75-B664-079365531F80}"/>
    <cellStyle name="Normal 2 3 2 2 3 3" xfId="519" xr:uid="{C4234B78-E8B3-4B1A-850C-E8449EC225B4}"/>
    <cellStyle name="Normal 2 3 2 2 4" xfId="232" xr:uid="{EDBC3405-7749-4F5A-B8DA-9AC096E64B57}"/>
    <cellStyle name="Normal 2 3 2 2 4 2" xfId="615" xr:uid="{88F8B9A2-0BA4-4936-879F-E28697A383D8}"/>
    <cellStyle name="Normal 2 3 2 2 5" xfId="423" xr:uid="{9A80D6C3-4D1C-4807-B53A-4687FCA8ED7D}"/>
    <cellStyle name="Normal 2 3 2 3" xfId="64" xr:uid="{A5497D1C-8672-44DA-BC41-7E2F75DE1A8D}"/>
    <cellStyle name="Normal 2 3 2 3 2" xfId="162" xr:uid="{B8AB5741-A14E-40F0-9A87-F107506A4DF6}"/>
    <cellStyle name="Normal 2 3 2 3 2 2" xfId="354" xr:uid="{0FB5DACB-1F47-43AD-86C4-43E74AE9FF72}"/>
    <cellStyle name="Normal 2 3 2 3 2 2 2" xfId="737" xr:uid="{6CEB6CD3-E59B-4FA1-B701-A51329EB4B5B}"/>
    <cellStyle name="Normal 2 3 2 3 2 3" xfId="545" xr:uid="{AC6CEA4E-4AB0-4065-820B-500997FD07D8}"/>
    <cellStyle name="Normal 2 3 2 3 3" xfId="258" xr:uid="{9F40A121-0469-4B55-907D-EF323CA12CD3}"/>
    <cellStyle name="Normal 2 3 2 3 3 2" xfId="641" xr:uid="{1C4908E7-2BD0-458E-ACD3-F002CFCE403A}"/>
    <cellStyle name="Normal 2 3 2 3 4" xfId="449" xr:uid="{D4C4468C-6411-4794-85F9-ABD11A08FA69}"/>
    <cellStyle name="Normal 2 3 2 4" xfId="114" xr:uid="{62FC8ECF-1BBD-4E47-AAE1-BBCDFC1D3D2E}"/>
    <cellStyle name="Normal 2 3 2 4 2" xfId="306" xr:uid="{45EDAAB2-1E00-4595-9154-80EDB8FCF8D8}"/>
    <cellStyle name="Normal 2 3 2 4 2 2" xfId="689" xr:uid="{6423B931-53C8-492B-B7D9-F1B44961F9DE}"/>
    <cellStyle name="Normal 2 3 2 4 3" xfId="497" xr:uid="{C78F0D7F-6258-4B7F-852B-255B250A4D1F}"/>
    <cellStyle name="Normal 2 3 2 5" xfId="210" xr:uid="{58FB545C-459D-4467-8F2B-CF7AEDB055FC}"/>
    <cellStyle name="Normal 2 3 2 5 2" xfId="593" xr:uid="{8D5B1414-FE9A-4606-8029-6052D0FDB8C5}"/>
    <cellStyle name="Normal 2 3 2 6" xfId="401" xr:uid="{4EA529C4-109B-4DD3-B1AC-8B96E13FB1DE}"/>
    <cellStyle name="Normal 2 3 3" xfId="27" xr:uid="{CEA6A0E0-8E52-4922-AEF2-11455C13CFFE}"/>
    <cellStyle name="Normal 2 3 3 2" xfId="75" xr:uid="{AF57F2A8-36F7-4B36-B309-07AA20B71250}"/>
    <cellStyle name="Normal 2 3 3 2 2" xfId="173" xr:uid="{98807106-966F-4129-B988-4153621AFD55}"/>
    <cellStyle name="Normal 2 3 3 2 2 2" xfId="365" xr:uid="{01DB321C-C98E-43D1-89E9-0CEF3442B9D9}"/>
    <cellStyle name="Normal 2 3 3 2 2 2 2" xfId="748" xr:uid="{73515C16-5D2C-44AF-AF37-86DD4B2DBFE8}"/>
    <cellStyle name="Normal 2 3 3 2 2 3" xfId="556" xr:uid="{2906B505-F671-48B5-8FEC-843BB57B970A}"/>
    <cellStyle name="Normal 2 3 3 2 3" xfId="269" xr:uid="{D96CE862-BB43-4540-BBF4-EDBA5253FB2D}"/>
    <cellStyle name="Normal 2 3 3 2 3 2" xfId="652" xr:uid="{CA539CF4-8001-40F2-B9DC-7B0E2F8ADB75}"/>
    <cellStyle name="Normal 2 3 3 2 4" xfId="460" xr:uid="{A91F9555-CC5E-467A-9FE3-309DFEEF2294}"/>
    <cellStyle name="Normal 2 3 3 3" xfId="125" xr:uid="{E16C7B63-D620-45B4-A00A-57A6236C7EF9}"/>
    <cellStyle name="Normal 2 3 3 3 2" xfId="317" xr:uid="{1C1F3930-8532-4331-A05E-C3BF3F2789DA}"/>
    <cellStyle name="Normal 2 3 3 3 2 2" xfId="700" xr:uid="{8B25E61C-BFC9-41D0-AA45-C6D9336EFD18}"/>
    <cellStyle name="Normal 2 3 3 3 3" xfId="508" xr:uid="{6ADEB8B1-CB3A-4133-B324-5E64DB935F57}"/>
    <cellStyle name="Normal 2 3 3 4" xfId="221" xr:uid="{3D67376F-E607-41B4-8758-F2D8B0412A0B}"/>
    <cellStyle name="Normal 2 3 3 4 2" xfId="604" xr:uid="{35320EF3-4829-4CE9-BA82-EB5F92AFF4F9}"/>
    <cellStyle name="Normal 2 3 3 5" xfId="412" xr:uid="{E8D992C1-E740-4213-BE4F-BDAA6BED152C}"/>
    <cellStyle name="Normal 2 3 4" xfId="53" xr:uid="{8FE36675-5042-43C7-97CF-22F98D774065}"/>
    <cellStyle name="Normal 2 3 4 2" xfId="151" xr:uid="{B320A0A5-491C-4FF7-B1C3-6CB1799FD81E}"/>
    <cellStyle name="Normal 2 3 4 2 2" xfId="343" xr:uid="{DAD2C919-058E-4956-98B8-B8F8410B5B0D}"/>
    <cellStyle name="Normal 2 3 4 2 2 2" xfId="726" xr:uid="{482778B3-7388-4E78-976A-33957C5CE5C6}"/>
    <cellStyle name="Normal 2 3 4 2 3" xfId="534" xr:uid="{B017A20C-0027-4811-BF4E-4100791CAC8E}"/>
    <cellStyle name="Normal 2 3 4 3" xfId="247" xr:uid="{1FB6DC1A-D323-4717-AE78-9F5827D9F201}"/>
    <cellStyle name="Normal 2 3 4 3 2" xfId="630" xr:uid="{B7F1264A-6157-41E1-8EA7-E5E3C536368A}"/>
    <cellStyle name="Normal 2 3 4 4" xfId="438" xr:uid="{D37383CB-C3FC-40EF-A31F-2AE2CB9202B0}"/>
    <cellStyle name="Normal 2 3 5" xfId="103" xr:uid="{20310D2B-D9E8-4D08-B939-CF9C056D4A69}"/>
    <cellStyle name="Normal 2 3 5 2" xfId="295" xr:uid="{69CA3BA5-52E2-4A62-922E-330602F8959C}"/>
    <cellStyle name="Normal 2 3 5 2 2" xfId="678" xr:uid="{43AB03A8-517D-4AE0-819C-1C177676E17E}"/>
    <cellStyle name="Normal 2 3 5 3" xfId="486" xr:uid="{41385F5D-8BC5-47EA-AC0B-7E230B81B31D}"/>
    <cellStyle name="Normal 2 3 6" xfId="199" xr:uid="{E33F04BD-D316-41F4-BF92-AC467051132F}"/>
    <cellStyle name="Normal 2 3 6 2" xfId="582" xr:uid="{4392845F-E811-42EB-B3BC-E9CE5E5A2607}"/>
    <cellStyle name="Normal 2 3 7" xfId="390" xr:uid="{060D6653-B9F6-400C-89B0-8ADF7A7AE60B}"/>
    <cellStyle name="Normal 2 4" xfId="11" xr:uid="{9DA67631-E8D3-483B-9BB0-6A5AC9C01266}"/>
    <cellStyle name="Normal 2 4 2" xfId="33" xr:uid="{963644E9-C3CB-433E-AF9A-9525E3498981}"/>
    <cellStyle name="Normal 2 4 2 2" xfId="81" xr:uid="{161C9B29-0E94-42B6-8AAA-4762D61C6FDE}"/>
    <cellStyle name="Normal 2 4 2 2 2" xfId="179" xr:uid="{98B9977B-CDFF-46E1-B96B-3CA660A20B1B}"/>
    <cellStyle name="Normal 2 4 2 2 2 2" xfId="371" xr:uid="{91F223C3-E8D9-4473-8D77-0BF529101435}"/>
    <cellStyle name="Normal 2 4 2 2 2 2 2" xfId="754" xr:uid="{B93C02E1-459C-42FC-A0CB-CE14B9247627}"/>
    <cellStyle name="Normal 2 4 2 2 2 3" xfId="562" xr:uid="{17082BB0-6283-43FF-AFF8-79D239F97BF6}"/>
    <cellStyle name="Normal 2 4 2 2 3" xfId="275" xr:uid="{85CEE3D0-FD8F-4E5E-948C-7E2D259BD88D}"/>
    <cellStyle name="Normal 2 4 2 2 3 2" xfId="658" xr:uid="{E2EA06F5-B098-49B1-99B8-F34BA65D8ED1}"/>
    <cellStyle name="Normal 2 4 2 2 4" xfId="466" xr:uid="{4AC18F45-4D47-4CD1-95AC-D7D11089FC77}"/>
    <cellStyle name="Normal 2 4 2 3" xfId="131" xr:uid="{5ED0927D-9741-4A66-864A-F7CA119E519C}"/>
    <cellStyle name="Normal 2 4 2 3 2" xfId="323" xr:uid="{7515BE16-D99E-4F44-A85B-5C3D63A34151}"/>
    <cellStyle name="Normal 2 4 2 3 2 2" xfId="706" xr:uid="{9D6F1E01-9478-4ED5-8AD8-E038066F9896}"/>
    <cellStyle name="Normal 2 4 2 3 3" xfId="514" xr:uid="{1387D20D-A83D-4B50-86BF-17CD90B74B71}"/>
    <cellStyle name="Normal 2 4 2 4" xfId="227" xr:uid="{AB1629BB-73E2-43C4-8C8C-8FAEBC871F1A}"/>
    <cellStyle name="Normal 2 4 2 4 2" xfId="610" xr:uid="{0489EE6C-38A4-4743-9E37-23F9BC9DAAE0}"/>
    <cellStyle name="Normal 2 4 2 5" xfId="418" xr:uid="{5BAEBFC5-A821-4A1C-B8FA-66D4094343F3}"/>
    <cellStyle name="Normal 2 4 3" xfId="59" xr:uid="{1C289694-EB43-4B3E-BCA9-3DA0193401D3}"/>
    <cellStyle name="Normal 2 4 3 2" xfId="157" xr:uid="{9441042D-355A-417F-80B0-46DBDD33CDDE}"/>
    <cellStyle name="Normal 2 4 3 2 2" xfId="349" xr:uid="{AE671BF3-CBD9-4365-B0B9-4D6DD7991F60}"/>
    <cellStyle name="Normal 2 4 3 2 2 2" xfId="732" xr:uid="{F1233748-B5C7-4323-AFF4-17E17CA7473E}"/>
    <cellStyle name="Normal 2 4 3 2 3" xfId="540" xr:uid="{AE23CD55-B051-4F0F-9487-547F813B5407}"/>
    <cellStyle name="Normal 2 4 3 3" xfId="253" xr:uid="{65AE0D50-9FAE-472F-ACFB-BA6A1E648724}"/>
    <cellStyle name="Normal 2 4 3 3 2" xfId="636" xr:uid="{B8231FD0-BA15-472F-AB4C-C8ABF1EAFE11}"/>
    <cellStyle name="Normal 2 4 3 4" xfId="444" xr:uid="{F85A1773-F80D-47DF-A55D-312477C9C7C4}"/>
    <cellStyle name="Normal 2 4 4" xfId="109" xr:uid="{CDBA4CFF-C956-4FA6-BC71-6C51DDE94F43}"/>
    <cellStyle name="Normal 2 4 4 2" xfId="301" xr:uid="{310166A4-8847-411D-9D40-1C9A9C0DDBC2}"/>
    <cellStyle name="Normal 2 4 4 2 2" xfId="684" xr:uid="{BDCA956A-31D0-4E33-A95D-EC6B481B8210}"/>
    <cellStyle name="Normal 2 4 4 3" xfId="492" xr:uid="{EBE936E9-D6DB-4169-AD7B-A7B169A14FD2}"/>
    <cellStyle name="Normal 2 4 5" xfId="205" xr:uid="{F87A1921-2200-4503-B604-00149C71A49C}"/>
    <cellStyle name="Normal 2 4 5 2" xfId="588" xr:uid="{C6CD25A0-84F4-4669-B17F-5C03379F865D}"/>
    <cellStyle name="Normal 2 4 6" xfId="396" xr:uid="{6B59C4E7-49D5-421A-97F5-FA4845C743C8}"/>
    <cellStyle name="Normal 2 5" xfId="22" xr:uid="{49F88EA1-5CB3-42D3-A8C0-AE491B5F0674}"/>
    <cellStyle name="Normal 2 5 2" xfId="70" xr:uid="{CDE91321-CC97-480A-BD3C-7EE8777A8AB7}"/>
    <cellStyle name="Normal 2 5 2 2" xfId="168" xr:uid="{87BA06C5-FC00-4FDF-9616-597B0B5529C9}"/>
    <cellStyle name="Normal 2 5 2 2 2" xfId="360" xr:uid="{EB39FC4A-77AC-4A2D-BD2A-6F1A0D739269}"/>
    <cellStyle name="Normal 2 5 2 2 2 2" xfId="743" xr:uid="{633B7E1C-30DD-4706-9174-B5F5AD212220}"/>
    <cellStyle name="Normal 2 5 2 2 3" xfId="551" xr:uid="{C8580EC2-DC78-4CB5-B3D3-42BFDA6DC0FA}"/>
    <cellStyle name="Normal 2 5 2 3" xfId="264" xr:uid="{B8E03B02-2B53-40EB-8AD4-AB7F2BA5AFB5}"/>
    <cellStyle name="Normal 2 5 2 3 2" xfId="647" xr:uid="{44F7D9DE-79C4-4D6E-9957-250BE85A10EC}"/>
    <cellStyle name="Normal 2 5 2 4" xfId="455" xr:uid="{A2BA0376-C9C8-412B-A3DF-3EB5B5A6179E}"/>
    <cellStyle name="Normal 2 5 3" xfId="120" xr:uid="{F4635818-D938-4795-AEDD-451005BA3934}"/>
    <cellStyle name="Normal 2 5 3 2" xfId="312" xr:uid="{75BEED1B-A559-43F2-A535-5FA6E57B364A}"/>
    <cellStyle name="Normal 2 5 3 2 2" xfId="695" xr:uid="{90475562-287F-46C6-8059-CDF86E1EE783}"/>
    <cellStyle name="Normal 2 5 3 3" xfId="503" xr:uid="{DE7D3CBC-C75B-4529-B25C-87AF672662DB}"/>
    <cellStyle name="Normal 2 5 4" xfId="216" xr:uid="{9CED7AC6-BF8E-42F2-B488-B062B21E59A1}"/>
    <cellStyle name="Normal 2 5 4 2" xfId="599" xr:uid="{C44CEDD6-F1EE-4E43-A343-562D77FECF60}"/>
    <cellStyle name="Normal 2 5 5" xfId="407" xr:uid="{58A4FF10-2C40-423C-AAD6-D8FA44DBDD3E}"/>
    <cellStyle name="Normal 2 6" xfId="48" xr:uid="{12124C5D-7781-4BAE-B3A0-73ED71A89E87}"/>
    <cellStyle name="Normal 2 6 2" xfId="146" xr:uid="{FAAB7F52-B5D3-440E-80EA-79673EAC2AB4}"/>
    <cellStyle name="Normal 2 6 2 2" xfId="338" xr:uid="{284A5E7F-1114-4D03-A64F-7BE938F0DF74}"/>
    <cellStyle name="Normal 2 6 2 2 2" xfId="721" xr:uid="{D7541A7C-E6AF-4F1E-A66B-BD8B32CB0753}"/>
    <cellStyle name="Normal 2 6 2 3" xfId="529" xr:uid="{EA920BEC-54A2-4679-AD6C-19F030A70E3A}"/>
    <cellStyle name="Normal 2 6 3" xfId="242" xr:uid="{9F080EA2-E89B-4FBD-8CEE-5293944AEDD6}"/>
    <cellStyle name="Normal 2 6 3 2" xfId="625" xr:uid="{683CA880-9FEA-4E12-A618-0F37AEC7FEAB}"/>
    <cellStyle name="Normal 2 6 4" xfId="433" xr:uid="{B0D0E016-9C51-4E5B-9839-75EA5F9990DB}"/>
    <cellStyle name="Normal 2 7" xfId="98" xr:uid="{8EDD8889-D6F1-4CDC-BF59-63B0B6E8D4A4}"/>
    <cellStyle name="Normal 2 7 2" xfId="290" xr:uid="{47559B64-ED65-47F2-8569-F5E252887333}"/>
    <cellStyle name="Normal 2 7 2 2" xfId="673" xr:uid="{AD0F8085-C413-4B5B-924E-E4EE72324694}"/>
    <cellStyle name="Normal 2 7 3" xfId="481" xr:uid="{7DB19BC0-5028-498D-A273-87CFE9B74E00}"/>
    <cellStyle name="Normal 2 8" xfId="194" xr:uid="{3E1643A6-9E78-48AE-A591-58AD3DAA36C5}"/>
    <cellStyle name="Normal 2 8 2" xfId="577" xr:uid="{235575CD-1960-42E8-8320-C2FB48E362BE}"/>
    <cellStyle name="Normal 2 9" xfId="385" xr:uid="{E7CF1943-45C4-4F53-9CA8-2482BB900B2E}"/>
    <cellStyle name="Normal 3" xfId="4" xr:uid="{42B53BCD-0350-4536-AAB9-127E322817F6}"/>
    <cellStyle name="Normal 3 2" xfId="15" xr:uid="{75CAD456-C16E-4BC6-B7E4-2AB9E9172AE2}"/>
    <cellStyle name="Normal 3 2 2" xfId="37" xr:uid="{FF46BEEE-B6E5-4EE5-BA94-06B01873C40D}"/>
    <cellStyle name="Normal 3 2 2 2" xfId="85" xr:uid="{80D61611-71F7-487A-A0F6-F5829EC4476B}"/>
    <cellStyle name="Normal 3 2 2 2 2" xfId="183" xr:uid="{8584B1B2-DEA5-408E-ADFF-3362AFFDFD76}"/>
    <cellStyle name="Normal 3 2 2 2 2 2" xfId="375" xr:uid="{C737F6EF-F4FD-4D8C-BD7E-EFB622076F3A}"/>
    <cellStyle name="Normal 3 2 2 2 2 2 2" xfId="758" xr:uid="{6207E880-D8BE-427A-BABC-3BD614C0B85A}"/>
    <cellStyle name="Normal 3 2 2 2 2 3" xfId="566" xr:uid="{0C6AB383-7274-4912-BCB6-6D0C9BC2FDB2}"/>
    <cellStyle name="Normal 3 2 2 2 3" xfId="279" xr:uid="{A7075137-D8FF-4FDF-B7DC-F789B8EC8C08}"/>
    <cellStyle name="Normal 3 2 2 2 3 2" xfId="662" xr:uid="{6FD971EF-824F-45E6-92FB-1EA940AB9E65}"/>
    <cellStyle name="Normal 3 2 2 2 4" xfId="470" xr:uid="{646F0B94-5202-4757-B42E-FE80AA32866E}"/>
    <cellStyle name="Normal 3 2 2 3" xfId="135" xr:uid="{91FCCE40-E26A-49C3-A2E4-962052B5836A}"/>
    <cellStyle name="Normal 3 2 2 3 2" xfId="327" xr:uid="{F2ABBE30-5646-4C4E-A6D8-09B704B53971}"/>
    <cellStyle name="Normal 3 2 2 3 2 2" xfId="710" xr:uid="{8E2ED9E1-D4E9-465E-B3A6-5026565C4BD7}"/>
    <cellStyle name="Normal 3 2 2 3 3" xfId="518" xr:uid="{9B0A92F7-ADDC-437B-8CA0-75BB8E403837}"/>
    <cellStyle name="Normal 3 2 2 4" xfId="231" xr:uid="{F7F734CB-9E02-48D4-B5D4-CA31E7677320}"/>
    <cellStyle name="Normal 3 2 2 4 2" xfId="614" xr:uid="{DA4E82E8-4D18-4DA5-8EC3-AD321988C829}"/>
    <cellStyle name="Normal 3 2 2 5" xfId="422" xr:uid="{31911361-E317-4957-8134-B12C67C8EEA7}"/>
    <cellStyle name="Normal 3 2 3" xfId="63" xr:uid="{48BC8033-F834-4F0A-9657-4F5ADF1F8FE7}"/>
    <cellStyle name="Normal 3 2 3 2" xfId="161" xr:uid="{9A71FC11-F2F3-4DB9-931E-47E001AD6666}"/>
    <cellStyle name="Normal 3 2 3 2 2" xfId="353" xr:uid="{B0AB7113-97DC-4BC0-A268-5DD8C20AB4AA}"/>
    <cellStyle name="Normal 3 2 3 2 2 2" xfId="736" xr:uid="{90F9A11C-9AC1-4F40-A458-091D1F09803D}"/>
    <cellStyle name="Normal 3 2 3 2 3" xfId="544" xr:uid="{0395996D-A494-4CCE-8D0B-2C5C664A8807}"/>
    <cellStyle name="Normal 3 2 3 3" xfId="257" xr:uid="{EF607694-BBD9-4FF9-ADA0-3C5D779F8335}"/>
    <cellStyle name="Normal 3 2 3 3 2" xfId="640" xr:uid="{442685FF-6E16-4FD5-8245-5C1D0BCCC2D9}"/>
    <cellStyle name="Normal 3 2 3 4" xfId="448" xr:uid="{8B1C543E-862F-47CC-9228-FD08FCF1130B}"/>
    <cellStyle name="Normal 3 2 4" xfId="113" xr:uid="{14C98B45-83FA-4131-951F-0BE2FBB7D6DB}"/>
    <cellStyle name="Normal 3 2 4 2" xfId="305" xr:uid="{1BBA4894-1CE9-4BF0-8183-07BF79E16B23}"/>
    <cellStyle name="Normal 3 2 4 2 2" xfId="688" xr:uid="{A26BB790-F0FC-4B38-95DB-01CE850DEFFA}"/>
    <cellStyle name="Normal 3 2 4 3" xfId="496" xr:uid="{48872D3D-9B4F-4AA3-8D12-3B46DD5A9AF5}"/>
    <cellStyle name="Normal 3 2 5" xfId="209" xr:uid="{A2F11787-E792-48D8-A802-652A221B465D}"/>
    <cellStyle name="Normal 3 2 5 2" xfId="592" xr:uid="{862FEC89-E409-456D-8D4E-9BD88D8AA5DC}"/>
    <cellStyle name="Normal 3 2 6" xfId="400" xr:uid="{93F33CCA-1CAB-4207-A55A-5DFF2F5CEBB7}"/>
    <cellStyle name="Normal 3 3" xfId="26" xr:uid="{94DD5579-A039-42C8-ACC2-45244721FAD9}"/>
    <cellStyle name="Normal 3 3 2" xfId="74" xr:uid="{CEB75C96-0DAC-491C-8A1F-E67D6C23CBCC}"/>
    <cellStyle name="Normal 3 3 2 2" xfId="172" xr:uid="{AAE9CCA7-0270-46C6-BF4B-9168002D31C4}"/>
    <cellStyle name="Normal 3 3 2 2 2" xfId="364" xr:uid="{4DE7EE24-AEFF-461A-A546-EA66909043E9}"/>
    <cellStyle name="Normal 3 3 2 2 2 2" xfId="747" xr:uid="{ECA8AD81-66DB-4BFE-9910-BCEF1EE62F16}"/>
    <cellStyle name="Normal 3 3 2 2 3" xfId="555" xr:uid="{EBD45287-2332-4681-B40E-87061FB33A8E}"/>
    <cellStyle name="Normal 3 3 2 3" xfId="268" xr:uid="{91C9CD05-C5D8-4693-B71F-8363F362BA4E}"/>
    <cellStyle name="Normal 3 3 2 3 2" xfId="651" xr:uid="{FD93DCF0-9FB7-46E3-9004-2E9CA2573AC3}"/>
    <cellStyle name="Normal 3 3 2 4" xfId="459" xr:uid="{90AD4E45-D136-45E8-81D6-C84E673BF86B}"/>
    <cellStyle name="Normal 3 3 3" xfId="124" xr:uid="{47F3DBD3-B90B-4D9D-AB1A-9D66F64DCD75}"/>
    <cellStyle name="Normal 3 3 3 2" xfId="316" xr:uid="{D18E7B31-A5F5-4019-96D3-9A803BADA47E}"/>
    <cellStyle name="Normal 3 3 3 2 2" xfId="699" xr:uid="{78B8E20F-5787-49B9-9459-DEFA86B6FF30}"/>
    <cellStyle name="Normal 3 3 3 3" xfId="507" xr:uid="{4A3263FF-F089-442F-BDE5-5F6685C1F21D}"/>
    <cellStyle name="Normal 3 3 4" xfId="220" xr:uid="{CF1F5FCB-6E5F-4218-9706-D12C70DFC0C7}"/>
    <cellStyle name="Normal 3 3 4 2" xfId="603" xr:uid="{55C5BEAB-7541-47D3-891C-E75036398E44}"/>
    <cellStyle name="Normal 3 3 5" xfId="411" xr:uid="{04EE6184-79FD-4372-9830-8F3BA1BE411D}"/>
    <cellStyle name="Normal 3 4" xfId="44" xr:uid="{EF73EC3E-8271-412B-8D0B-3B29A4BC8B02}"/>
    <cellStyle name="Normal 3 4 2" xfId="92" xr:uid="{1B33E7D5-E576-4CA9-9EB1-916CBA7E8078}"/>
    <cellStyle name="Normal 3 4 2 2" xfId="190" xr:uid="{F510BE02-947D-4A5C-A98A-15A856E9816B}"/>
    <cellStyle name="Normal 3 4 2 2 2" xfId="382" xr:uid="{C6E4877F-38EC-48C2-B416-154C7EAF20D6}"/>
    <cellStyle name="Normal 3 4 2 2 2 2" xfId="765" xr:uid="{C79C28BB-F736-4E8F-9490-22ACAFCF357D}"/>
    <cellStyle name="Normal 3 4 2 2 3" xfId="573" xr:uid="{5247C759-9129-4EF7-825F-31EF334C9ACF}"/>
    <cellStyle name="Normal 3 4 2 3" xfId="286" xr:uid="{27C371F2-C7D5-4037-986D-43430CDACB00}"/>
    <cellStyle name="Normal 3 4 2 3 2" xfId="669" xr:uid="{68FC42F8-5630-4C1F-A927-52995A5B8A7C}"/>
    <cellStyle name="Normal 3 4 2 4" xfId="477" xr:uid="{420665FA-5FC9-4E58-9B5B-FD14942DF143}"/>
    <cellStyle name="Normal 3 4 3" xfId="142" xr:uid="{ECFA95B5-DE74-4E6C-8E6E-9A23C85BD171}"/>
    <cellStyle name="Normal 3 4 3 2" xfId="334" xr:uid="{0323CD6E-57EA-4931-8981-37BAC4AA462E}"/>
    <cellStyle name="Normal 3 4 3 2 2" xfId="717" xr:uid="{38210E40-97ED-413D-87AC-1B6F5FD97926}"/>
    <cellStyle name="Normal 3 4 3 3" xfId="525" xr:uid="{27FBFC18-7672-429A-8D9E-EC7F837017CD}"/>
    <cellStyle name="Normal 3 4 4" xfId="238" xr:uid="{8AA77621-548C-49D1-A1A3-31DFE1E56C6E}"/>
    <cellStyle name="Normal 3 4 4 2" xfId="621" xr:uid="{823A03C4-412C-427D-9486-03CF10808348}"/>
    <cellStyle name="Normal 3 4 5" xfId="429" xr:uid="{566E5E67-D264-4602-8FEC-996216D9DB2C}"/>
    <cellStyle name="Normal 3 5" xfId="52" xr:uid="{1BE6C66D-75BC-478F-9F0E-2545E8E49E6D}"/>
    <cellStyle name="Normal 3 5 2" xfId="150" xr:uid="{843DB6F5-F009-4FCE-8865-57A0197F4969}"/>
    <cellStyle name="Normal 3 5 2 2" xfId="342" xr:uid="{CD3897CB-ECC3-4BB5-B7EC-64821451220F}"/>
    <cellStyle name="Normal 3 5 2 2 2" xfId="725" xr:uid="{20621959-70CB-40FE-81AF-E3C8ACE42D5E}"/>
    <cellStyle name="Normal 3 5 2 3" xfId="533" xr:uid="{679F26BB-5993-419B-9258-9D96B6EE7C96}"/>
    <cellStyle name="Normal 3 5 3" xfId="246" xr:uid="{FD73C9D9-4ED7-431E-8DCA-68751C9646AF}"/>
    <cellStyle name="Normal 3 5 3 2" xfId="629" xr:uid="{72538167-5851-4499-8040-41FD53BDA83F}"/>
    <cellStyle name="Normal 3 5 4" xfId="437" xr:uid="{650C4BE7-E4D8-4530-AC78-6053AF72D2B5}"/>
    <cellStyle name="Normal 3 6" xfId="102" xr:uid="{8BBD6A07-4163-4E0A-A17D-6730335212DA}"/>
    <cellStyle name="Normal 3 6 2" xfId="294" xr:uid="{0AD24E0E-B021-4FF9-8F01-3A64AEDBDB0B}"/>
    <cellStyle name="Normal 3 6 2 2" xfId="677" xr:uid="{C9A1C805-E7F7-4072-BBAB-E8C1742E3CD8}"/>
    <cellStyle name="Normal 3 6 3" xfId="485" xr:uid="{CCC039BF-09CB-416C-8339-25D7B2D5C16F}"/>
    <cellStyle name="Normal 3 7" xfId="198" xr:uid="{A37C325B-E74B-4C06-A3FD-0A9F02F77587}"/>
    <cellStyle name="Normal 3 7 2" xfId="581" xr:uid="{ADC57EE0-2182-4FEA-A3C5-EB8279358163}"/>
    <cellStyle name="Normal 3 8" xfId="389" xr:uid="{574DAD47-6A6D-46E2-A31A-E7C5656C1B40}"/>
    <cellStyle name="Normal 4" xfId="10" xr:uid="{77D55419-864E-4461-8E5E-0881FF785BD9}"/>
    <cellStyle name="Normal 4 2" xfId="32" xr:uid="{3C36BF1F-10AB-43B1-AF4D-81EEE16B949B}"/>
    <cellStyle name="Normal 4 2 2" xfId="80" xr:uid="{A28F93AC-1EC2-4927-A515-0227109454CD}"/>
    <cellStyle name="Normal 4 2 2 2" xfId="178" xr:uid="{B1879B44-ADE1-49AC-99E3-B0059A69DBA1}"/>
    <cellStyle name="Normal 4 2 2 2 2" xfId="370" xr:uid="{8AD5AABE-B31A-4478-B78C-C55B8930EAD3}"/>
    <cellStyle name="Normal 4 2 2 2 2 2" xfId="753" xr:uid="{BD6C631B-BB13-4F04-8896-8A5642D8B2B3}"/>
    <cellStyle name="Normal 4 2 2 2 3" xfId="561" xr:uid="{EF235533-D044-444F-8297-E73649052B7B}"/>
    <cellStyle name="Normal 4 2 2 3" xfId="274" xr:uid="{6BD34C89-318D-4D13-875B-219C6826BE8A}"/>
    <cellStyle name="Normal 4 2 2 3 2" xfId="657" xr:uid="{A437444C-4FD1-4587-A4A8-04AD2EC82607}"/>
    <cellStyle name="Normal 4 2 2 4" xfId="465" xr:uid="{BF6A4129-9623-4DAF-8664-12D1B27963B1}"/>
    <cellStyle name="Normal 4 2 3" xfId="130" xr:uid="{8882E779-B870-438B-AABE-D01D01D7F783}"/>
    <cellStyle name="Normal 4 2 3 2" xfId="322" xr:uid="{3EDBEA7B-3869-4668-B7F5-35FA8B83682D}"/>
    <cellStyle name="Normal 4 2 3 2 2" xfId="705" xr:uid="{C65B7D71-E5EE-481A-8493-30E9D4E4AD15}"/>
    <cellStyle name="Normal 4 2 3 3" xfId="513" xr:uid="{3537346B-32B1-4900-99CC-C5F6B248E1D4}"/>
    <cellStyle name="Normal 4 2 4" xfId="226" xr:uid="{B5AF97FD-68AF-457A-A078-E6214C1224F2}"/>
    <cellStyle name="Normal 4 2 4 2" xfId="609" xr:uid="{91273886-BF27-4E7D-A041-C7561B8EC4A8}"/>
    <cellStyle name="Normal 4 2 5" xfId="417" xr:uid="{1FA0CB98-EE92-4D6D-856F-5EBACA8CB4CF}"/>
    <cellStyle name="Normal 4 3" xfId="58" xr:uid="{4A676959-6469-4665-A591-1489923EE88C}"/>
    <cellStyle name="Normal 4 3 2" xfId="156" xr:uid="{65FC7815-10FA-4043-8B73-BD4D79907EA5}"/>
    <cellStyle name="Normal 4 3 2 2" xfId="348" xr:uid="{A9754454-2596-4A92-AD61-05E675FA2A23}"/>
    <cellStyle name="Normal 4 3 2 2 2" xfId="731" xr:uid="{E14F79CE-970B-420C-BBF9-85F7359C4ABC}"/>
    <cellStyle name="Normal 4 3 2 3" xfId="539" xr:uid="{D52A3857-8464-4A23-A945-AA6C1247F409}"/>
    <cellStyle name="Normal 4 3 3" xfId="252" xr:uid="{88A15984-BF7F-451F-A813-E272318ECED5}"/>
    <cellStyle name="Normal 4 3 3 2" xfId="635" xr:uid="{C126FA58-8871-4FCB-AB90-8034230EEA53}"/>
    <cellStyle name="Normal 4 3 4" xfId="443" xr:uid="{EB9132EA-5901-4BDA-8455-2F0F412003A4}"/>
    <cellStyle name="Normal 4 4" xfId="108" xr:uid="{D288AF6D-BACE-44DC-98AB-82387F9270E6}"/>
    <cellStyle name="Normal 4 4 2" xfId="300" xr:uid="{97ECC7B9-4F24-48AD-8967-F06AEE87B7CC}"/>
    <cellStyle name="Normal 4 4 2 2" xfId="683" xr:uid="{3FE360E3-5F53-4154-B912-615B53E4422E}"/>
    <cellStyle name="Normal 4 4 3" xfId="491" xr:uid="{0DA71886-000B-4525-8F10-291AB92D10E4}"/>
    <cellStyle name="Normal 4 5" xfId="204" xr:uid="{E8255879-5390-4EB0-B900-E91D89BFB4E9}"/>
    <cellStyle name="Normal 4 5 2" xfId="587" xr:uid="{FA6453A2-6B4D-47F0-82EB-6BDC097DC0D0}"/>
    <cellStyle name="Normal 4 6" xfId="395" xr:uid="{DE66CCC8-6A3F-4916-95EC-A2C83AFD7A4F}"/>
    <cellStyle name="Normal 5" xfId="21" xr:uid="{58FFF617-E53B-4229-911B-42100A0702FF}"/>
    <cellStyle name="Normal 5 2" xfId="69" xr:uid="{B8A0D256-FD9C-4068-B6AC-F493B34B6518}"/>
    <cellStyle name="Normal 5 2 2" xfId="167" xr:uid="{9BA7FEC4-3724-4D70-A44C-8AA63A32268D}"/>
    <cellStyle name="Normal 5 2 2 2" xfId="359" xr:uid="{266452EA-7468-430D-AE3E-C3C84D71FC69}"/>
    <cellStyle name="Normal 5 2 2 2 2" xfId="742" xr:uid="{0FDED4A6-9C90-42EB-A173-58D45D8BCC38}"/>
    <cellStyle name="Normal 5 2 2 3" xfId="550" xr:uid="{DA1A354D-E027-4EDD-84C0-4023AF7C6DD8}"/>
    <cellStyle name="Normal 5 2 3" xfId="263" xr:uid="{5C78B3FD-8D09-4A71-8F4C-EE163307E7E5}"/>
    <cellStyle name="Normal 5 2 3 2" xfId="646" xr:uid="{D7033D7C-14B0-495A-982D-2A9C76BFBB05}"/>
    <cellStyle name="Normal 5 2 4" xfId="454" xr:uid="{2D356458-3860-4DE4-B516-3F48255AE00A}"/>
    <cellStyle name="Normal 5 3" xfId="119" xr:uid="{66A132EC-AD3B-47B8-9A56-37527E13348C}"/>
    <cellStyle name="Normal 5 3 2" xfId="311" xr:uid="{96FD8BA7-8DDF-49B6-8C3D-FFAB5C387628}"/>
    <cellStyle name="Normal 5 3 2 2" xfId="694" xr:uid="{9306DED4-3FB7-4619-A127-C2B7F9DB061C}"/>
    <cellStyle name="Normal 5 3 3" xfId="502" xr:uid="{8E1BC78C-C3A2-4618-A404-6E82408EA3E2}"/>
    <cellStyle name="Normal 5 4" xfId="215" xr:uid="{8CC0749E-074E-4037-86F4-6558CE2879CF}"/>
    <cellStyle name="Normal 5 4 2" xfId="598" xr:uid="{B45A13CB-E653-4209-AEC7-95BA2AE49870}"/>
    <cellStyle name="Normal 5 5" xfId="406" xr:uid="{3EA4A47A-4DCF-46BC-977B-F142C1EAAF24}"/>
    <cellStyle name="Normal 6" xfId="43" xr:uid="{9436D6DF-E935-49C5-BA1B-04F939734B96}"/>
    <cellStyle name="Normal 6 2" xfId="91" xr:uid="{A28A5F67-017D-460A-94E3-808F5DB1FFF2}"/>
    <cellStyle name="Normal 6 2 2" xfId="189" xr:uid="{C738E5EA-64BB-4789-9619-9B4ACA874066}"/>
    <cellStyle name="Normal 6 2 2 2" xfId="381" xr:uid="{75869E9F-6AC8-4F2E-BCDD-79FA930B6CC9}"/>
    <cellStyle name="Normal 6 2 2 2 2" xfId="764" xr:uid="{C2CADE6E-EA12-49B3-BB80-12DFCFBF85BB}"/>
    <cellStyle name="Normal 6 2 2 3" xfId="572" xr:uid="{89C93702-BB62-4B5F-8F50-2B01A1648F6B}"/>
    <cellStyle name="Normal 6 2 3" xfId="285" xr:uid="{7559B721-EA9D-4CA1-802A-1FC9DD393E0D}"/>
    <cellStyle name="Normal 6 2 3 2" xfId="668" xr:uid="{4590CA82-DC0F-4C19-8584-548E70C52BCE}"/>
    <cellStyle name="Normal 6 2 4" xfId="476" xr:uid="{8679D33E-DDEB-48D3-BE6D-DE4B9C07DB86}"/>
    <cellStyle name="Normal 6 3" xfId="141" xr:uid="{3574F3A2-5E08-49C3-831C-50414B747ABD}"/>
    <cellStyle name="Normal 6 3 2" xfId="333" xr:uid="{5461273C-7B78-4B5A-8C6F-F1B8E3D53B73}"/>
    <cellStyle name="Normal 6 3 2 2" xfId="716" xr:uid="{F5382CD8-DF8A-464D-BE92-F6130832DEC3}"/>
    <cellStyle name="Normal 6 3 3" xfId="524" xr:uid="{95F406B0-30E4-47EE-AB6B-8895654244C3}"/>
    <cellStyle name="Normal 6 4" xfId="237" xr:uid="{3845D69B-E898-40A1-A992-6BFD38CE2AEF}"/>
    <cellStyle name="Normal 6 4 2" xfId="620" xr:uid="{497E190D-00E4-4C24-AD8C-B2CB5828444A}"/>
    <cellStyle name="Normal 6 5" xfId="428" xr:uid="{8B19611B-194D-4286-B162-ECC7AFE4357B}"/>
    <cellStyle name="Normal 7" xfId="47" xr:uid="{22A99A6D-68D7-4F29-867A-F928DBD8F897}"/>
    <cellStyle name="Normal 7 2" xfId="145" xr:uid="{7AA71DAF-A13A-448E-A9FD-4C49C470D031}"/>
    <cellStyle name="Normal 7 2 2" xfId="337" xr:uid="{4AA30ADD-B2F5-4A77-B150-7B17BCE81184}"/>
    <cellStyle name="Normal 7 2 2 2" xfId="720" xr:uid="{7BB1F525-986C-4323-8560-1F1EB28C41C5}"/>
    <cellStyle name="Normal 7 2 3" xfId="528" xr:uid="{AD898257-86A6-44B7-8616-FE84FFD7AA40}"/>
    <cellStyle name="Normal 7 3" xfId="241" xr:uid="{5A24A87C-AFC3-4790-8DD6-8C6987FCC7E3}"/>
    <cellStyle name="Normal 7 3 2" xfId="624" xr:uid="{4F4A3D3A-5BF1-4E32-8FFB-77A2C5AE2FA2}"/>
    <cellStyle name="Normal 7 4" xfId="432" xr:uid="{B05FA49D-701C-483B-8303-D8A545AACC2A}"/>
    <cellStyle name="Normal 8" xfId="95" xr:uid="{03AF1E94-6944-495D-866B-3D90232867D9}"/>
    <cellStyle name="Normal 9" xfId="97" xr:uid="{8D4EC4F5-5AA0-4751-A327-93BD70C8691C}"/>
    <cellStyle name="Normal 9 2" xfId="289" xr:uid="{59577A3C-6EE3-4A9D-8B8C-278B056EFAA1}"/>
    <cellStyle name="Normal 9 2 2" xfId="672" xr:uid="{42D08BBA-C877-4EBC-BC73-8134EFAA409D}"/>
    <cellStyle name="Normal 9 3" xfId="480" xr:uid="{EEF91607-C7C4-4760-8934-938D56E8340F}"/>
    <cellStyle name="Percent 10" xfId="195" xr:uid="{B5684EE2-B185-4258-A326-EC7E5ECB5050}"/>
    <cellStyle name="Percent 10 2" xfId="578" xr:uid="{6A4FF8EB-4C64-4B6A-ACB5-B946B8B61DED}"/>
    <cellStyle name="Percent 11" xfId="386" xr:uid="{160527F7-2ECB-42F6-89EB-6DCCB71E4F3F}"/>
    <cellStyle name="Percent 2" xfId="3" xr:uid="{992658CB-E660-4FA8-85A2-AF988B0579A4}"/>
    <cellStyle name="Percent 2 2" xfId="8" xr:uid="{FABB5FB7-DCB7-4CCB-83A6-7C66141CF021}"/>
    <cellStyle name="Percent 2 2 2" xfId="19" xr:uid="{5D0A6A7E-259A-4F00-859A-D1E8EF25C8A3}"/>
    <cellStyle name="Percent 2 2 2 2" xfId="41" xr:uid="{FC9BB832-F186-4EEC-A9AD-C15E5D5EB2B2}"/>
    <cellStyle name="Percent 2 2 2 2 2" xfId="89" xr:uid="{E2948AA8-7F61-48F6-A67F-B5A26388DA23}"/>
    <cellStyle name="Percent 2 2 2 2 2 2" xfId="187" xr:uid="{5D494C5A-B2D9-4999-9A5B-C4888C2FC7E8}"/>
    <cellStyle name="Percent 2 2 2 2 2 2 2" xfId="379" xr:uid="{7D1AC663-32D3-42B9-A60F-88A76BAEC4C2}"/>
    <cellStyle name="Percent 2 2 2 2 2 2 2 2" xfId="762" xr:uid="{50A28F78-B943-4E52-8576-BAA2EC678E77}"/>
    <cellStyle name="Percent 2 2 2 2 2 2 3" xfId="570" xr:uid="{6FE5B505-930F-4353-A61A-284B2A4757E8}"/>
    <cellStyle name="Percent 2 2 2 2 2 3" xfId="283" xr:uid="{592A2798-92C5-42FB-BE72-2E97F89A8FDA}"/>
    <cellStyle name="Percent 2 2 2 2 2 3 2" xfId="666" xr:uid="{82B6BC90-EDDE-4E39-A05B-690DA6E066AA}"/>
    <cellStyle name="Percent 2 2 2 2 2 4" xfId="474" xr:uid="{528AA30D-1812-499D-BCC4-BD32C9BDAD39}"/>
    <cellStyle name="Percent 2 2 2 2 3" xfId="139" xr:uid="{C947FEF4-57F5-4459-9046-81B3A9B52932}"/>
    <cellStyle name="Percent 2 2 2 2 3 2" xfId="331" xr:uid="{F5088DA5-8DAD-4328-8D3F-752B6BDBB011}"/>
    <cellStyle name="Percent 2 2 2 2 3 2 2" xfId="714" xr:uid="{30165977-7F1A-40A3-BD94-240AD442EF28}"/>
    <cellStyle name="Percent 2 2 2 2 3 3" xfId="522" xr:uid="{EB80CBD3-4462-4CAD-935C-8995782C474D}"/>
    <cellStyle name="Percent 2 2 2 2 4" xfId="235" xr:uid="{C7695362-C60F-4B20-B382-9E0531728B5F}"/>
    <cellStyle name="Percent 2 2 2 2 4 2" xfId="618" xr:uid="{A0722443-65FD-4029-9410-A84CA5DAAB07}"/>
    <cellStyle name="Percent 2 2 2 2 5" xfId="426" xr:uid="{4B53A880-BF34-43E5-A2CA-A36B7805829F}"/>
    <cellStyle name="Percent 2 2 2 3" xfId="67" xr:uid="{10B87601-0DC8-4781-A7EE-2B32FEFBBEA6}"/>
    <cellStyle name="Percent 2 2 2 3 2" xfId="165" xr:uid="{6A5C62D9-78D3-43F3-A4E8-337FFDB4ED56}"/>
    <cellStyle name="Percent 2 2 2 3 2 2" xfId="357" xr:uid="{3F02EE2A-5FA0-47D0-9283-6C2716B0CDF1}"/>
    <cellStyle name="Percent 2 2 2 3 2 2 2" xfId="740" xr:uid="{7FA1AE75-D6BC-49C7-9F23-F437D2BA1237}"/>
    <cellStyle name="Percent 2 2 2 3 2 3" xfId="548" xr:uid="{A0223B2D-1FD3-4E03-9D77-6FFA6FD1BCCD}"/>
    <cellStyle name="Percent 2 2 2 3 3" xfId="261" xr:uid="{302CCFE6-AA8B-4EDE-8A63-B9585C73F185}"/>
    <cellStyle name="Percent 2 2 2 3 3 2" xfId="644" xr:uid="{05AD0732-90C8-44B2-B78B-63148D0457FF}"/>
    <cellStyle name="Percent 2 2 2 3 4" xfId="452" xr:uid="{AA1F62CA-0D76-4DD6-A2D2-DBACB4E48D22}"/>
    <cellStyle name="Percent 2 2 2 4" xfId="117" xr:uid="{7A75E0D2-7855-452F-BBC0-7380C6AB71F2}"/>
    <cellStyle name="Percent 2 2 2 4 2" xfId="309" xr:uid="{AA11777C-206A-4857-8D99-CF6683448790}"/>
    <cellStyle name="Percent 2 2 2 4 2 2" xfId="692" xr:uid="{21FFC047-217F-425D-843C-155E684F30F3}"/>
    <cellStyle name="Percent 2 2 2 4 3" xfId="500" xr:uid="{0BCA9F04-DF0B-4B26-A3E8-7808EAA6E3B6}"/>
    <cellStyle name="Percent 2 2 2 5" xfId="213" xr:uid="{21F3DA64-70D9-41FE-97FD-FBF51658349D}"/>
    <cellStyle name="Percent 2 2 2 5 2" xfId="596" xr:uid="{0A81F7AE-F385-4B78-9332-7C2337C9F985}"/>
    <cellStyle name="Percent 2 2 2 6" xfId="404" xr:uid="{958F6C30-D977-4FE4-A21F-E62D10C50F18}"/>
    <cellStyle name="Percent 2 2 3" xfId="30" xr:uid="{8E7BC2CE-F904-4F59-8374-0F569F50BCAE}"/>
    <cellStyle name="Percent 2 2 3 2" xfId="78" xr:uid="{2CE23B4D-DC9D-4615-8E63-2DD83B96765F}"/>
    <cellStyle name="Percent 2 2 3 2 2" xfId="176" xr:uid="{DF5E394A-F264-4E8C-A713-C877517B08BC}"/>
    <cellStyle name="Percent 2 2 3 2 2 2" xfId="368" xr:uid="{BFC3C9A0-A544-48C0-914A-C3C0A81861C3}"/>
    <cellStyle name="Percent 2 2 3 2 2 2 2" xfId="751" xr:uid="{79290752-2F8F-4133-92D4-4A3DE0512FF9}"/>
    <cellStyle name="Percent 2 2 3 2 2 3" xfId="559" xr:uid="{81FB8230-CD2F-4D1D-B87E-F24D1FD44E71}"/>
    <cellStyle name="Percent 2 2 3 2 3" xfId="272" xr:uid="{CDB912FD-41FE-42D4-93A5-092130E9A656}"/>
    <cellStyle name="Percent 2 2 3 2 3 2" xfId="655" xr:uid="{75692385-AE1B-4C07-B522-EDF900C1CAD0}"/>
    <cellStyle name="Percent 2 2 3 2 4" xfId="463" xr:uid="{4651F61E-FC94-4E45-9637-18ED5ADD977B}"/>
    <cellStyle name="Percent 2 2 3 3" xfId="128" xr:uid="{A2AC31A3-F8A7-4E7D-82C0-B96D8B9100C5}"/>
    <cellStyle name="Percent 2 2 3 3 2" xfId="320" xr:uid="{4763419C-B70A-4A25-8FFA-832B92DE0B31}"/>
    <cellStyle name="Percent 2 2 3 3 2 2" xfId="703" xr:uid="{BEB590EC-B1BC-490D-BD7E-0CF7DDBE369B}"/>
    <cellStyle name="Percent 2 2 3 3 3" xfId="511" xr:uid="{CEE3FFD8-8326-4C03-91F6-FD664CD262F7}"/>
    <cellStyle name="Percent 2 2 3 4" xfId="224" xr:uid="{7827FC74-B2A2-4414-9C4E-8F1721829E3C}"/>
    <cellStyle name="Percent 2 2 3 4 2" xfId="607" xr:uid="{48BF9A29-F319-4891-A986-521DEA9A5309}"/>
    <cellStyle name="Percent 2 2 3 5" xfId="415" xr:uid="{7ECC9BC8-E952-486B-AF1F-E4D197FD07AC}"/>
    <cellStyle name="Percent 2 2 4" xfId="56" xr:uid="{ECCDCBFF-AD4B-439C-B5E2-8167D286C731}"/>
    <cellStyle name="Percent 2 2 4 2" xfId="154" xr:uid="{2702B62F-A1A2-4805-8B12-B3841E44225B}"/>
    <cellStyle name="Percent 2 2 4 2 2" xfId="346" xr:uid="{78A2ECD8-7764-49A7-B0B6-4E3DBF02A486}"/>
    <cellStyle name="Percent 2 2 4 2 2 2" xfId="729" xr:uid="{9A23B77E-C449-42E1-9123-7233C4515B20}"/>
    <cellStyle name="Percent 2 2 4 2 3" xfId="537" xr:uid="{14574762-626C-43CC-BCF9-FFC51D1AF6C4}"/>
    <cellStyle name="Percent 2 2 4 3" xfId="250" xr:uid="{F9999D10-EA13-4ACF-BDB6-95E44AD9C8C4}"/>
    <cellStyle name="Percent 2 2 4 3 2" xfId="633" xr:uid="{20113B4C-43B2-4239-AFE6-4E5F2C03560C}"/>
    <cellStyle name="Percent 2 2 4 4" xfId="441" xr:uid="{4F45909C-8CC5-49A7-A9D1-FC0B4831C629}"/>
    <cellStyle name="Percent 2 2 5" xfId="106" xr:uid="{BFEDECEA-A01B-404A-BE2C-8627EAF551E4}"/>
    <cellStyle name="Percent 2 2 5 2" xfId="298" xr:uid="{62CB96B6-F00E-4E56-AF18-01F29618FDAE}"/>
    <cellStyle name="Percent 2 2 5 2 2" xfId="681" xr:uid="{68FAA003-F12C-4BFF-B9B8-CEF3E3DCC0F5}"/>
    <cellStyle name="Percent 2 2 5 3" xfId="489" xr:uid="{A0999A00-DEA0-44E8-8700-EB8157AFCDEC}"/>
    <cellStyle name="Percent 2 2 6" xfId="202" xr:uid="{32C49F5C-6F06-4380-93FE-23E4A6407512}"/>
    <cellStyle name="Percent 2 2 6 2" xfId="585" xr:uid="{76E08858-5049-420D-8638-0CB180F87C86}"/>
    <cellStyle name="Percent 2 2 7" xfId="393" xr:uid="{9B2F32AE-8D07-4C65-A536-0A57EBA18D46}"/>
    <cellStyle name="Percent 2 3" xfId="14" xr:uid="{05E029B2-42DC-46B0-A886-5ED429CB3119}"/>
    <cellStyle name="Percent 2 3 2" xfId="36" xr:uid="{B4B649D2-218A-419A-8AFF-5527CEB195B1}"/>
    <cellStyle name="Percent 2 3 2 2" xfId="84" xr:uid="{ACB8D8B6-E757-4E91-9D3B-94D10B442D69}"/>
    <cellStyle name="Percent 2 3 2 2 2" xfId="182" xr:uid="{44E5E0B8-01EB-49BA-A959-489F128FFD02}"/>
    <cellStyle name="Percent 2 3 2 2 2 2" xfId="374" xr:uid="{44CB9B8B-3F7D-4C81-A9BA-894E08BCEC72}"/>
    <cellStyle name="Percent 2 3 2 2 2 2 2" xfId="757" xr:uid="{E585C6A6-0FC7-4383-9A20-F3C7AFEEA983}"/>
    <cellStyle name="Percent 2 3 2 2 2 3" xfId="565" xr:uid="{5E53C659-2E81-44BA-9A11-1AAE18686250}"/>
    <cellStyle name="Percent 2 3 2 2 3" xfId="278" xr:uid="{EC8D4E99-2854-4F8A-B335-EBCC6713BF7C}"/>
    <cellStyle name="Percent 2 3 2 2 3 2" xfId="661" xr:uid="{6132ED9B-8261-43E5-9280-920FA2FBF680}"/>
    <cellStyle name="Percent 2 3 2 2 4" xfId="469" xr:uid="{2DCE5CDD-A1B4-4859-8BE3-245AA6E3EBCB}"/>
    <cellStyle name="Percent 2 3 2 3" xfId="134" xr:uid="{A20C31EA-2A25-49D7-80E2-56E78ECE2FE0}"/>
    <cellStyle name="Percent 2 3 2 3 2" xfId="326" xr:uid="{3E0386F9-07C4-41A7-8F92-AD05307320BF}"/>
    <cellStyle name="Percent 2 3 2 3 2 2" xfId="709" xr:uid="{41E33971-1DE9-49E3-8B9D-4588DEACCF11}"/>
    <cellStyle name="Percent 2 3 2 3 3" xfId="517" xr:uid="{87BC364A-5BEA-40E1-86A7-88A2272CBC70}"/>
    <cellStyle name="Percent 2 3 2 4" xfId="230" xr:uid="{3A86B714-45C4-4852-91D8-BFC3D857C0D4}"/>
    <cellStyle name="Percent 2 3 2 4 2" xfId="613" xr:uid="{E3F1A351-0EC1-4FC6-882E-0D6A71EAF9B3}"/>
    <cellStyle name="Percent 2 3 2 5" xfId="421" xr:uid="{783C0582-7D04-4E7F-8867-F81AA84D186D}"/>
    <cellStyle name="Percent 2 3 3" xfId="62" xr:uid="{1DFDD68F-C551-429A-9F93-9661C2AF3C5D}"/>
    <cellStyle name="Percent 2 3 3 2" xfId="160" xr:uid="{D5C7317B-5ECD-4C49-B415-91AE3A366787}"/>
    <cellStyle name="Percent 2 3 3 2 2" xfId="352" xr:uid="{ECC0B59D-04B7-4365-859B-F6800D52E377}"/>
    <cellStyle name="Percent 2 3 3 2 2 2" xfId="735" xr:uid="{FB15E8DB-6A49-4D4F-828C-C55B7170BF22}"/>
    <cellStyle name="Percent 2 3 3 2 3" xfId="543" xr:uid="{2B234581-0FE3-4F40-BA1D-678066CF4DD5}"/>
    <cellStyle name="Percent 2 3 3 3" xfId="256" xr:uid="{37C6B2E6-1210-4706-A65C-4D60C5452D14}"/>
    <cellStyle name="Percent 2 3 3 3 2" xfId="639" xr:uid="{3CC7AA99-25D8-465F-9587-64841DA505CF}"/>
    <cellStyle name="Percent 2 3 3 4" xfId="447" xr:uid="{ECBD532B-E735-41CD-ABAE-BB7DC0A14C8D}"/>
    <cellStyle name="Percent 2 3 4" xfId="112" xr:uid="{21168EE2-ED57-4F9C-82EF-E3092923A072}"/>
    <cellStyle name="Percent 2 3 4 2" xfId="304" xr:uid="{502A7FED-2A35-4684-B53A-5665F862BD51}"/>
    <cellStyle name="Percent 2 3 4 2 2" xfId="687" xr:uid="{4D4D2093-06F2-49FB-85C5-96B855577E2C}"/>
    <cellStyle name="Percent 2 3 4 3" xfId="495" xr:uid="{5717FFB5-1719-4A64-9E07-EAD909E06F0E}"/>
    <cellStyle name="Percent 2 3 5" xfId="208" xr:uid="{A5A0352E-3E1C-41FA-AE48-89D73A542645}"/>
    <cellStyle name="Percent 2 3 5 2" xfId="591" xr:uid="{49B8F485-B3C8-4C34-9CD1-244474E4C650}"/>
    <cellStyle name="Percent 2 3 6" xfId="399" xr:uid="{CB9F9031-44B2-4542-AB43-63303CEB0084}"/>
    <cellStyle name="Percent 2 4" xfId="25" xr:uid="{BE5A12FE-91EB-441A-99FC-9696D151BF9D}"/>
    <cellStyle name="Percent 2 4 2" xfId="73" xr:uid="{34143B61-366A-4B4D-89C8-1CAD195245DD}"/>
    <cellStyle name="Percent 2 4 2 2" xfId="171" xr:uid="{A12319EE-A413-44B8-A246-B8D21F55BE8B}"/>
    <cellStyle name="Percent 2 4 2 2 2" xfId="363" xr:uid="{D829BDD2-81C0-4EC7-976D-476E2DEE9DFE}"/>
    <cellStyle name="Percent 2 4 2 2 2 2" xfId="746" xr:uid="{FF2C4EEE-8E3E-4770-B5BE-97B74173A43D}"/>
    <cellStyle name="Percent 2 4 2 2 3" xfId="554" xr:uid="{98A38EE2-8572-49B5-A8CD-15EEE5586F2C}"/>
    <cellStyle name="Percent 2 4 2 3" xfId="267" xr:uid="{CADF15B7-F692-4F09-A635-D3B21B086768}"/>
    <cellStyle name="Percent 2 4 2 3 2" xfId="650" xr:uid="{E37D0772-59C4-4FBA-8840-ACDD4B29A22D}"/>
    <cellStyle name="Percent 2 4 2 4" xfId="458" xr:uid="{80D4211E-1367-424A-987D-F3D2B8BE106B}"/>
    <cellStyle name="Percent 2 4 3" xfId="123" xr:uid="{CFDEE4FF-5229-4058-B0D7-DCD2B91588EC}"/>
    <cellStyle name="Percent 2 4 3 2" xfId="315" xr:uid="{EC9B84B2-6209-40A0-A01B-3F9CFE95F9B1}"/>
    <cellStyle name="Percent 2 4 3 2 2" xfId="698" xr:uid="{DAE8273C-A56D-4B97-AAB0-D042B9F00C04}"/>
    <cellStyle name="Percent 2 4 3 3" xfId="506" xr:uid="{64DC6BF0-0D08-4A97-AA19-EEC6C647972D}"/>
    <cellStyle name="Percent 2 4 4" xfId="219" xr:uid="{A3480736-AB5B-46C7-878F-1A1393DA1015}"/>
    <cellStyle name="Percent 2 4 4 2" xfId="602" xr:uid="{B8D49312-88EB-4676-949A-1A9DED04ED56}"/>
    <cellStyle name="Percent 2 4 5" xfId="410" xr:uid="{A785BBEF-1504-4525-A686-35726DB1B503}"/>
    <cellStyle name="Percent 2 5" xfId="51" xr:uid="{198094A0-B7D8-4BA3-A7FE-31850B7B36D2}"/>
    <cellStyle name="Percent 2 5 2" xfId="149" xr:uid="{8592A8EE-FA19-4F49-9A56-E9E7D4647588}"/>
    <cellStyle name="Percent 2 5 2 2" xfId="341" xr:uid="{2B7B8F54-4777-43E3-90A7-8A806FA7C3BC}"/>
    <cellStyle name="Percent 2 5 2 2 2" xfId="724" xr:uid="{E7B64DEA-254F-4319-8833-2308DB338CA7}"/>
    <cellStyle name="Percent 2 5 2 3" xfId="532" xr:uid="{93405E74-0CDE-49F2-BBDE-29CCC0BEC6B1}"/>
    <cellStyle name="Percent 2 5 3" xfId="245" xr:uid="{D44586F5-BE77-4433-ADD3-864E86B5BF27}"/>
    <cellStyle name="Percent 2 5 3 2" xfId="628" xr:uid="{0BEFCF93-E0F5-4211-B328-A43DA84F29F0}"/>
    <cellStyle name="Percent 2 5 4" xfId="436" xr:uid="{662CD3A3-4199-4FDB-B5EB-49F2ED8575FC}"/>
    <cellStyle name="Percent 2 6" xfId="101" xr:uid="{0BCE5F8A-70DB-4B94-B444-E941090ED924}"/>
    <cellStyle name="Percent 2 6 2" xfId="293" xr:uid="{7E13BFA0-76A6-456C-9F86-71D237CDF339}"/>
    <cellStyle name="Percent 2 6 2 2" xfId="676" xr:uid="{76F17CE0-BB70-4423-8468-B27F4F34F003}"/>
    <cellStyle name="Percent 2 6 3" xfId="484" xr:uid="{5E98B7A0-EB34-4992-9596-AC6372EF9A22}"/>
    <cellStyle name="Percent 2 7" xfId="197" xr:uid="{7D6AA183-1E56-4612-A9CE-47474F7C06A4}"/>
    <cellStyle name="Percent 2 7 2" xfId="580" xr:uid="{62EE4DC1-F8AA-4F8E-858B-E60E80A95542}"/>
    <cellStyle name="Percent 2 8" xfId="388" xr:uid="{CB5759EF-389D-4EA5-8287-EACD3CDB7F0F}"/>
    <cellStyle name="Percent 3" xfId="6" xr:uid="{03BD8482-0B7F-4619-BB45-B3423D4A0993}"/>
    <cellStyle name="Percent 3 2" xfId="17" xr:uid="{1AEF6720-7BE3-4B46-8B43-EBD405AC512D}"/>
    <cellStyle name="Percent 3 2 2" xfId="39" xr:uid="{60DC49D4-9467-4E68-86E7-012433B9FC5E}"/>
    <cellStyle name="Percent 3 2 2 2" xfId="87" xr:uid="{96D31259-FC51-472B-B472-615771CFAE86}"/>
    <cellStyle name="Percent 3 2 2 2 2" xfId="185" xr:uid="{AF14E37E-DA27-4A2B-BFE8-5ECFB9965330}"/>
    <cellStyle name="Percent 3 2 2 2 2 2" xfId="377" xr:uid="{6CDD10DC-DD09-44AE-B418-42AC52F47791}"/>
    <cellStyle name="Percent 3 2 2 2 2 2 2" xfId="760" xr:uid="{93268F84-B085-4F07-8A9A-355DDB99FA4E}"/>
    <cellStyle name="Percent 3 2 2 2 2 3" xfId="568" xr:uid="{4EC91D4F-6939-40F3-A13D-4CA4BB79511C}"/>
    <cellStyle name="Percent 3 2 2 2 3" xfId="281" xr:uid="{D2B6D979-D640-4CED-9F66-AD1C6A852D1E}"/>
    <cellStyle name="Percent 3 2 2 2 3 2" xfId="664" xr:uid="{7CB857BB-10D3-4BD9-B861-A1406CA6C67E}"/>
    <cellStyle name="Percent 3 2 2 2 4" xfId="472" xr:uid="{A40FAACD-D567-4C35-B7DC-566012E702ED}"/>
    <cellStyle name="Percent 3 2 2 3" xfId="137" xr:uid="{BF16F5EF-4E8E-47E3-B47F-88EA4054BED8}"/>
    <cellStyle name="Percent 3 2 2 3 2" xfId="329" xr:uid="{8ED7F7CB-1C8F-4770-9671-EC3B43AECFDC}"/>
    <cellStyle name="Percent 3 2 2 3 2 2" xfId="712" xr:uid="{F1CF5750-723E-4350-8281-8503BB3EDD1C}"/>
    <cellStyle name="Percent 3 2 2 3 3" xfId="520" xr:uid="{F33E0690-19E2-47F6-AC65-64A3769C9E9F}"/>
    <cellStyle name="Percent 3 2 2 4" xfId="233" xr:uid="{E7974A1E-B704-4A5C-85C3-1F748AB88372}"/>
    <cellStyle name="Percent 3 2 2 4 2" xfId="616" xr:uid="{E96A6D16-067A-4428-8717-243682BB1D82}"/>
    <cellStyle name="Percent 3 2 2 5" xfId="424" xr:uid="{F80485C3-AE40-4F2B-9485-B21DEDDEFCDF}"/>
    <cellStyle name="Percent 3 2 3" xfId="65" xr:uid="{F8B77BC2-E641-4389-9D79-EB0075299957}"/>
    <cellStyle name="Percent 3 2 3 2" xfId="163" xr:uid="{E1E8DFCF-B4F9-41FB-882C-1209A23C9681}"/>
    <cellStyle name="Percent 3 2 3 2 2" xfId="355" xr:uid="{DF46A43E-5562-4F71-B819-17AF97566397}"/>
    <cellStyle name="Percent 3 2 3 2 2 2" xfId="738" xr:uid="{DA750A8E-D1E1-47C2-BA3B-FF9872ABB9F8}"/>
    <cellStyle name="Percent 3 2 3 2 3" xfId="546" xr:uid="{163C13B6-E8B9-41AB-A420-96F84CD174FE}"/>
    <cellStyle name="Percent 3 2 3 3" xfId="259" xr:uid="{46BE9AE0-D448-4FB8-8CAE-FD404D65D48B}"/>
    <cellStyle name="Percent 3 2 3 3 2" xfId="642" xr:uid="{A76BDFA7-D9A7-413B-A8A1-C88B45FEB3CD}"/>
    <cellStyle name="Percent 3 2 3 4" xfId="450" xr:uid="{4A3C942A-DEF8-419D-91EA-9ACB26256D41}"/>
    <cellStyle name="Percent 3 2 4" xfId="115" xr:uid="{8154B9FC-A18E-4E70-B13B-7984F9F52AF5}"/>
    <cellStyle name="Percent 3 2 4 2" xfId="307" xr:uid="{4AD56507-DD24-4E2E-A2B5-2F652C7231AA}"/>
    <cellStyle name="Percent 3 2 4 2 2" xfId="690" xr:uid="{BB4C38E1-B9BC-445B-803F-730341B6D0D0}"/>
    <cellStyle name="Percent 3 2 4 3" xfId="498" xr:uid="{2BA4D22A-02D8-4E39-BCC8-920D3DB53E6D}"/>
    <cellStyle name="Percent 3 2 5" xfId="211" xr:uid="{29CC4410-AA55-4908-BB6D-D07616D381BF}"/>
    <cellStyle name="Percent 3 2 5 2" xfId="594" xr:uid="{63C29EA7-ED6C-402A-8C73-402FDFDF8AEF}"/>
    <cellStyle name="Percent 3 2 6" xfId="402" xr:uid="{08A8A191-EE1C-4B14-BF51-82A2B376638B}"/>
    <cellStyle name="Percent 3 3" xfId="28" xr:uid="{85242FFE-C8D5-4AA0-B82F-A4AE9E5BB5DD}"/>
    <cellStyle name="Percent 3 3 2" xfId="76" xr:uid="{33EBA4DA-5CDE-4581-9ADD-279EF7BA3E1D}"/>
    <cellStyle name="Percent 3 3 2 2" xfId="174" xr:uid="{93AE76A0-5446-4ED7-9AB3-792E96BD6F4A}"/>
    <cellStyle name="Percent 3 3 2 2 2" xfId="366" xr:uid="{72A1884F-3031-41F2-9E3C-D926B1E64A47}"/>
    <cellStyle name="Percent 3 3 2 2 2 2" xfId="749" xr:uid="{60F952BD-D06E-4809-BC71-14ACFDF8C81B}"/>
    <cellStyle name="Percent 3 3 2 2 3" xfId="557" xr:uid="{C0EED8D3-BD03-4E98-895C-5A85745ED2B2}"/>
    <cellStyle name="Percent 3 3 2 3" xfId="270" xr:uid="{F98B4CCF-9077-47EA-ACA5-379F89A4CB25}"/>
    <cellStyle name="Percent 3 3 2 3 2" xfId="653" xr:uid="{692A2CE8-DA5C-4F5B-99B1-6EF6BAF706AD}"/>
    <cellStyle name="Percent 3 3 2 4" xfId="461" xr:uid="{A7BE4141-EF86-4D16-B51F-5B62F8569379}"/>
    <cellStyle name="Percent 3 3 3" xfId="126" xr:uid="{064CDFBA-570B-4CE2-843F-FB38219D32DF}"/>
    <cellStyle name="Percent 3 3 3 2" xfId="318" xr:uid="{505A411A-9736-406F-BCE1-2583027CE3D4}"/>
    <cellStyle name="Percent 3 3 3 2 2" xfId="701" xr:uid="{DFC04D4C-6614-4F47-B113-09EC80068E35}"/>
    <cellStyle name="Percent 3 3 3 3" xfId="509" xr:uid="{E3FB532C-FD2F-48BE-9891-21D6B3C0C60A}"/>
    <cellStyle name="Percent 3 3 4" xfId="222" xr:uid="{0D2AD56D-718D-4306-9F1D-4D5B231EE1AB}"/>
    <cellStyle name="Percent 3 3 4 2" xfId="605" xr:uid="{FA10BEBC-09D3-41E6-A2A7-F9EC2BFEF820}"/>
    <cellStyle name="Percent 3 3 5" xfId="413" xr:uid="{E36AD796-7D81-4AFD-BCE2-55F0F4356E91}"/>
    <cellStyle name="Percent 3 4" xfId="54" xr:uid="{FCBFD328-19FC-4AF7-A7B0-812BCD32D5BC}"/>
    <cellStyle name="Percent 3 4 2" xfId="152" xr:uid="{54E1C03D-DCF3-4E5C-AEE9-EE312A846EA4}"/>
    <cellStyle name="Percent 3 4 2 2" xfId="344" xr:uid="{1098E09C-9EC0-45D8-ABB9-BAE1C2150183}"/>
    <cellStyle name="Percent 3 4 2 2 2" xfId="727" xr:uid="{45E3A8B8-1F9E-4EE7-8ECD-9A828E5E38E8}"/>
    <cellStyle name="Percent 3 4 2 3" xfId="535" xr:uid="{2DAF35C9-ADC3-4202-82EF-FC4D8EFA7070}"/>
    <cellStyle name="Percent 3 4 3" xfId="248" xr:uid="{FA8A2FB8-E2D5-409D-91CB-3ED8745A5E1A}"/>
    <cellStyle name="Percent 3 4 3 2" xfId="631" xr:uid="{30594738-828D-404E-BF34-F5F308AEF297}"/>
    <cellStyle name="Percent 3 4 4" xfId="439" xr:uid="{104E5F2C-3A23-42D4-BCD1-705FD088BCF3}"/>
    <cellStyle name="Percent 3 5" xfId="104" xr:uid="{3A2E4AFC-A5F6-4AD7-B30D-D9A4FC6F2A56}"/>
    <cellStyle name="Percent 3 5 2" xfId="296" xr:uid="{B05278B4-251A-479F-966D-833587F40E68}"/>
    <cellStyle name="Percent 3 5 2 2" xfId="679" xr:uid="{9337BE75-9663-4D85-81FB-10695ABE6ED8}"/>
    <cellStyle name="Percent 3 5 3" xfId="487" xr:uid="{E6BFDCB6-4550-45C2-A5B7-15B09B7B9B13}"/>
    <cellStyle name="Percent 3 6" xfId="200" xr:uid="{6D500050-E790-4D01-871A-979AFBAA7128}"/>
    <cellStyle name="Percent 3 6 2" xfId="583" xr:uid="{FC405077-3B8C-4279-B61E-7CCD6C4C4ECC}"/>
    <cellStyle name="Percent 3 7" xfId="391" xr:uid="{7C051A43-292C-49C7-96DF-7069304852DA}"/>
    <cellStyle name="Percent 4" xfId="9" xr:uid="{CFD1703F-2A4A-46E0-A52A-2DEC5D69CBC2}"/>
    <cellStyle name="Percent 4 2" xfId="20" xr:uid="{AF7A2AD5-62F0-4E4E-82C1-56B85B49ABEA}"/>
    <cellStyle name="Percent 4 2 2" xfId="42" xr:uid="{B33070A8-F645-46A7-AD7D-0598D4A23C3E}"/>
    <cellStyle name="Percent 4 2 2 2" xfId="90" xr:uid="{4D892C29-D99A-4E40-8206-441D4B97CD80}"/>
    <cellStyle name="Percent 4 2 2 2 2" xfId="188" xr:uid="{781BE7F7-163C-43F6-9E92-3D4D2BB6C295}"/>
    <cellStyle name="Percent 4 2 2 2 2 2" xfId="380" xr:uid="{C43D6D31-C268-4147-A42B-926651BE016B}"/>
    <cellStyle name="Percent 4 2 2 2 2 2 2" xfId="763" xr:uid="{06F5C06B-13B9-4C5B-87A9-35ABF3829566}"/>
    <cellStyle name="Percent 4 2 2 2 2 3" xfId="571" xr:uid="{D304774C-8B5F-471B-85F2-19861B3AA3DF}"/>
    <cellStyle name="Percent 4 2 2 2 3" xfId="284" xr:uid="{FBC8B838-5450-4CC7-BF1C-065A7970462B}"/>
    <cellStyle name="Percent 4 2 2 2 3 2" xfId="667" xr:uid="{6AD4A3DB-2D47-4A3B-A794-D271C31E0FC8}"/>
    <cellStyle name="Percent 4 2 2 2 4" xfId="475" xr:uid="{ED71B2B6-6C2E-4F9C-AFE7-7D14CD4319A4}"/>
    <cellStyle name="Percent 4 2 2 3" xfId="140" xr:uid="{7B75B126-2BC4-444F-B196-744F001E05FE}"/>
    <cellStyle name="Percent 4 2 2 3 2" xfId="332" xr:uid="{4F86D85F-6E6C-404B-B746-13FEF0D187DF}"/>
    <cellStyle name="Percent 4 2 2 3 2 2" xfId="715" xr:uid="{0C8AF6C2-0895-4CA6-BF68-865A28222BEF}"/>
    <cellStyle name="Percent 4 2 2 3 3" xfId="523" xr:uid="{1F1D1B64-418F-410C-B75F-05EE91E50345}"/>
    <cellStyle name="Percent 4 2 2 4" xfId="236" xr:uid="{70E3D954-E91E-4FFC-A9F9-CF9E15139245}"/>
    <cellStyle name="Percent 4 2 2 4 2" xfId="619" xr:uid="{211CEE6E-C1A0-41E0-939B-090B4CFF97D6}"/>
    <cellStyle name="Percent 4 2 2 5" xfId="427" xr:uid="{4FA13F50-56F8-4B06-AA20-076DEB75A661}"/>
    <cellStyle name="Percent 4 2 3" xfId="68" xr:uid="{2D8AA38E-D6D7-405B-9BF5-A2D19424FA48}"/>
    <cellStyle name="Percent 4 2 3 2" xfId="166" xr:uid="{3E532C36-9DA5-48E2-B15C-CB8C4253F240}"/>
    <cellStyle name="Percent 4 2 3 2 2" xfId="358" xr:uid="{04CBDF4B-87DD-48D9-AF43-532D35DECF59}"/>
    <cellStyle name="Percent 4 2 3 2 2 2" xfId="741" xr:uid="{56780073-A3C3-4D5C-B3E2-4F04E1C36C31}"/>
    <cellStyle name="Percent 4 2 3 2 3" xfId="549" xr:uid="{2C220EC9-9D22-46FC-96E5-7A72AC070568}"/>
    <cellStyle name="Percent 4 2 3 3" xfId="262" xr:uid="{85D3D891-9986-4346-AB07-CF6B0E70AB97}"/>
    <cellStyle name="Percent 4 2 3 3 2" xfId="645" xr:uid="{6C78BF04-D4AC-453C-8EC9-13C59CCCB1C9}"/>
    <cellStyle name="Percent 4 2 3 4" xfId="453" xr:uid="{9B750061-3C12-495E-9D0D-8EBED75C9B14}"/>
    <cellStyle name="Percent 4 2 4" xfId="118" xr:uid="{DC012CD2-9F6F-4329-BFFE-3FBFB85C809F}"/>
    <cellStyle name="Percent 4 2 4 2" xfId="310" xr:uid="{E4862A99-11A8-478B-9952-0EACBA5EEF98}"/>
    <cellStyle name="Percent 4 2 4 2 2" xfId="693" xr:uid="{E08CB5E9-998A-4501-9BA6-2619E1306B60}"/>
    <cellStyle name="Percent 4 2 4 3" xfId="501" xr:uid="{79E7593C-5168-45A4-BA82-BDE564E613B0}"/>
    <cellStyle name="Percent 4 2 5" xfId="214" xr:uid="{4470D385-39B3-4791-AE05-7BCFE0883E8F}"/>
    <cellStyle name="Percent 4 2 5 2" xfId="597" xr:uid="{9B0FBADF-F3D3-416E-97F8-4318A1FBA2FE}"/>
    <cellStyle name="Percent 4 2 6" xfId="405" xr:uid="{7F02C0D5-32FA-4174-B78A-027FCACC6C2C}"/>
    <cellStyle name="Percent 4 3" xfId="31" xr:uid="{6B80BC3F-5C6B-4CB4-9F2F-166A7126332F}"/>
    <cellStyle name="Percent 4 3 2" xfId="79" xr:uid="{F9353E83-C1F1-4D43-8BA0-294AEF3886D0}"/>
    <cellStyle name="Percent 4 3 2 2" xfId="177" xr:uid="{C117C1AF-E842-45A9-A61D-03BA7BA0C122}"/>
    <cellStyle name="Percent 4 3 2 2 2" xfId="369" xr:uid="{D9A055CC-4026-4325-9716-EC913F40E9B8}"/>
    <cellStyle name="Percent 4 3 2 2 2 2" xfId="752" xr:uid="{432A1390-6734-45E2-8C70-EC2100D8D440}"/>
    <cellStyle name="Percent 4 3 2 2 3" xfId="560" xr:uid="{8C78E4F4-8C2B-4504-984C-48DF5D7E6744}"/>
    <cellStyle name="Percent 4 3 2 3" xfId="273" xr:uid="{F491D4FB-7FDD-44D0-AA41-0B114CD1B3E3}"/>
    <cellStyle name="Percent 4 3 2 3 2" xfId="656" xr:uid="{C8036016-70CF-43EE-B4EF-3C9428432088}"/>
    <cellStyle name="Percent 4 3 2 4" xfId="464" xr:uid="{C41E1255-3E78-402F-BFA8-783877F65FAD}"/>
    <cellStyle name="Percent 4 3 3" xfId="129" xr:uid="{746FD7A3-C916-4FC8-8396-CE1D97EB3EF8}"/>
    <cellStyle name="Percent 4 3 3 2" xfId="321" xr:uid="{E26214AA-729F-4EAC-88E0-98225D99E909}"/>
    <cellStyle name="Percent 4 3 3 2 2" xfId="704" xr:uid="{925ECB4F-453B-4BAC-917D-C941E61EFA8A}"/>
    <cellStyle name="Percent 4 3 3 3" xfId="512" xr:uid="{FF49DB8E-6E87-42B9-96BF-1A4CF8AA46D4}"/>
    <cellStyle name="Percent 4 3 4" xfId="225" xr:uid="{C51530E8-5128-45B6-9766-F07D8E9DB39D}"/>
    <cellStyle name="Percent 4 3 4 2" xfId="608" xr:uid="{C97A75CE-6C4F-40FF-8ACA-E20B762172D0}"/>
    <cellStyle name="Percent 4 3 5" xfId="416" xr:uid="{7A92D8FC-D4B3-400C-B095-2A427CA1E48A}"/>
    <cellStyle name="Percent 4 4" xfId="57" xr:uid="{990A1FA4-0B62-4DAE-A510-DC8BF805E99D}"/>
    <cellStyle name="Percent 4 4 2" xfId="155" xr:uid="{D252974D-90A2-43A8-A2E9-5B699A27665B}"/>
    <cellStyle name="Percent 4 4 2 2" xfId="347" xr:uid="{5E4701C6-E7F4-40ED-9EF6-640616A9ACB4}"/>
    <cellStyle name="Percent 4 4 2 2 2" xfId="730" xr:uid="{03B4820C-C178-4FF9-9893-9AE1E7496C34}"/>
    <cellStyle name="Percent 4 4 2 3" xfId="538" xr:uid="{42AF37C5-40C8-45B4-A9C2-D1ACAF329D4B}"/>
    <cellStyle name="Percent 4 4 3" xfId="251" xr:uid="{617FB6A6-A375-4082-9B27-501C0140B2E0}"/>
    <cellStyle name="Percent 4 4 3 2" xfId="634" xr:uid="{008539E4-0299-4A6E-BC53-09AB20EA83F4}"/>
    <cellStyle name="Percent 4 4 4" xfId="442" xr:uid="{A5F74345-55D2-4762-A090-5DDCE9A43CB5}"/>
    <cellStyle name="Percent 4 5" xfId="107" xr:uid="{E1CDB2E8-C29D-467E-882D-CA5405E6D234}"/>
    <cellStyle name="Percent 4 5 2" xfId="299" xr:uid="{63F003C1-3D3A-4CEE-8358-D4F6B5D468FB}"/>
    <cellStyle name="Percent 4 5 2 2" xfId="682" xr:uid="{F96466F3-D573-4344-93BA-755D52A87198}"/>
    <cellStyle name="Percent 4 5 3" xfId="490" xr:uid="{41770286-0BEC-4BF0-A74D-BD15CFC0FB53}"/>
    <cellStyle name="Percent 4 6" xfId="203" xr:uid="{DDCB1713-45EC-4D9D-AEAB-C4F32BFC995B}"/>
    <cellStyle name="Percent 4 6 2" xfId="586" xr:uid="{20724AC1-D4C8-4E7F-8A89-FADA527134D4}"/>
    <cellStyle name="Percent 4 7" xfId="394" xr:uid="{AB3EC475-E782-47CD-A97E-C81545D84E56}"/>
    <cellStyle name="Percent 5" xfId="12" xr:uid="{9ACC4D16-F3DA-45A4-B0FE-1362F7BD8F0C}"/>
    <cellStyle name="Percent 5 2" xfId="34" xr:uid="{E2EDA2B7-CFEF-4EBF-9B02-5494806B3CE4}"/>
    <cellStyle name="Percent 5 2 2" xfId="82" xr:uid="{75057F5F-B3D6-4091-B210-BD54AFCE5ABA}"/>
    <cellStyle name="Percent 5 2 2 2" xfId="180" xr:uid="{C34F9BDB-73B0-4A0A-8E34-E40C7C52C826}"/>
    <cellStyle name="Percent 5 2 2 2 2" xfId="372" xr:uid="{22F8F538-3E02-48F7-B37E-6F6C24FD4795}"/>
    <cellStyle name="Percent 5 2 2 2 2 2" xfId="755" xr:uid="{872ABE22-DC6D-4FE7-862F-2B1FA839F5A5}"/>
    <cellStyle name="Percent 5 2 2 2 3" xfId="563" xr:uid="{06487551-F836-4660-8D21-EB2F908FAB83}"/>
    <cellStyle name="Percent 5 2 2 3" xfId="276" xr:uid="{C42AFDB3-0E87-43F2-8DD9-D451993A879D}"/>
    <cellStyle name="Percent 5 2 2 3 2" xfId="659" xr:uid="{DFC4F7E6-3576-4441-9104-977CF1212303}"/>
    <cellStyle name="Percent 5 2 2 4" xfId="467" xr:uid="{10E2195B-3B48-4EEE-9FBD-0D5A971472ED}"/>
    <cellStyle name="Percent 5 2 3" xfId="132" xr:uid="{3017C2B9-D2FE-47A5-8BF1-0BD435DCC588}"/>
    <cellStyle name="Percent 5 2 3 2" xfId="324" xr:uid="{5596B70B-F628-4BBA-8893-64948C96DAA4}"/>
    <cellStyle name="Percent 5 2 3 2 2" xfId="707" xr:uid="{809F0E47-EC7E-437A-98BE-2467532DD427}"/>
    <cellStyle name="Percent 5 2 3 3" xfId="515" xr:uid="{C0879826-5173-44D4-B68D-46D2435A9F46}"/>
    <cellStyle name="Percent 5 2 4" xfId="228" xr:uid="{F1C33AFB-629E-4F7A-84DA-8F467562CF67}"/>
    <cellStyle name="Percent 5 2 4 2" xfId="611" xr:uid="{AF9D8F40-1897-4769-889E-82CB8C920419}"/>
    <cellStyle name="Percent 5 2 5" xfId="419" xr:uid="{DA5DBE5B-533F-4C16-AF6B-B05FF0537D2C}"/>
    <cellStyle name="Percent 5 3" xfId="60" xr:uid="{EFEBE74F-0096-4DF6-BB7B-4B41EED77900}"/>
    <cellStyle name="Percent 5 3 2" xfId="158" xr:uid="{DA6662C0-A914-478E-8B5E-85E89BAA6B37}"/>
    <cellStyle name="Percent 5 3 2 2" xfId="350" xr:uid="{E55E208F-0D37-4748-9EE4-86D51924BE69}"/>
    <cellStyle name="Percent 5 3 2 2 2" xfId="733" xr:uid="{EA5A9F7A-E761-43DE-8328-F7ACCE4E1C8D}"/>
    <cellStyle name="Percent 5 3 2 3" xfId="541" xr:uid="{E2F184C9-0065-4EB0-9A38-0EFC9F6B6B85}"/>
    <cellStyle name="Percent 5 3 3" xfId="254" xr:uid="{7B9E1ADB-3CD0-4B73-886C-AEB4F41C755B}"/>
    <cellStyle name="Percent 5 3 3 2" xfId="637" xr:uid="{02DA4C1D-118B-4C4B-8FFA-6AE9DB1C3C49}"/>
    <cellStyle name="Percent 5 3 4" xfId="445" xr:uid="{9B9EAB57-0A2D-4DDD-9311-A444C1A6831B}"/>
    <cellStyle name="Percent 5 4" xfId="110" xr:uid="{FE8B2316-A706-4E53-B728-EA850826FE90}"/>
    <cellStyle name="Percent 5 4 2" xfId="302" xr:uid="{A138938B-4256-4DE1-BFA0-9883A14907A5}"/>
    <cellStyle name="Percent 5 4 2 2" xfId="685" xr:uid="{79E033B0-4431-46E4-BFCC-038B63BEC2F5}"/>
    <cellStyle name="Percent 5 4 3" xfId="493" xr:uid="{3C78DEC6-1707-411B-815E-6D82FDEB272D}"/>
    <cellStyle name="Percent 5 5" xfId="206" xr:uid="{2984C206-49BB-4A37-B760-E0C49EF4704D}"/>
    <cellStyle name="Percent 5 5 2" xfId="589" xr:uid="{233D6ADB-A496-44A4-BF44-35420A5BBA10}"/>
    <cellStyle name="Percent 5 6" xfId="397" xr:uid="{88C8BD63-D3B3-43AD-975D-28C2043FC3FC}"/>
    <cellStyle name="Percent 6" xfId="23" xr:uid="{3FB75F7C-1831-47DF-B3D7-8228F73E384D}"/>
    <cellStyle name="Percent 6 2" xfId="71" xr:uid="{803ACE0A-8BD8-4E04-A8F0-5B4C9E974B7B}"/>
    <cellStyle name="Percent 6 2 2" xfId="169" xr:uid="{EA732F78-81BB-4952-A640-DBA251DC34CB}"/>
    <cellStyle name="Percent 6 2 2 2" xfId="361" xr:uid="{1F65E323-83C2-430D-889A-D6FFF5250C54}"/>
    <cellStyle name="Percent 6 2 2 2 2" xfId="744" xr:uid="{BAEA9DC2-B82A-4DAF-8215-AF134526ED5E}"/>
    <cellStyle name="Percent 6 2 2 3" xfId="552" xr:uid="{0FB2D529-13A7-40BA-8116-02F51BD51FF7}"/>
    <cellStyle name="Percent 6 2 3" xfId="265" xr:uid="{64CF17D4-F9AA-4D8D-8D40-5CE76FF68F24}"/>
    <cellStyle name="Percent 6 2 3 2" xfId="648" xr:uid="{2110222F-87E7-4B70-AA8B-5B4A2C1D04D0}"/>
    <cellStyle name="Percent 6 2 4" xfId="456" xr:uid="{79944730-5C75-411F-801E-8C6CE19A2429}"/>
    <cellStyle name="Percent 6 3" xfId="121" xr:uid="{5C1A8609-6A25-4D2D-93FE-93F4D009931C}"/>
    <cellStyle name="Percent 6 3 2" xfId="313" xr:uid="{3C7FEB1D-2D5C-4328-8319-0B4B1160BC06}"/>
    <cellStyle name="Percent 6 3 2 2" xfId="696" xr:uid="{BBFF3BA4-95C8-4D86-B56D-54126337C7D0}"/>
    <cellStyle name="Percent 6 3 3" xfId="504" xr:uid="{F43EB982-D68B-4C42-ABC7-581E843DFD87}"/>
    <cellStyle name="Percent 6 4" xfId="217" xr:uid="{9771CF62-92D2-48C6-91D9-81CB163F859A}"/>
    <cellStyle name="Percent 6 4 2" xfId="600" xr:uid="{6AC005C3-40C9-428E-A7EE-6B3EDC7DE29F}"/>
    <cellStyle name="Percent 6 5" xfId="408" xr:uid="{3D4BEBFB-812A-4E8B-9849-C0EE99C7DD86}"/>
    <cellStyle name="Percent 7" xfId="45" xr:uid="{B4F783FD-9750-4428-8A11-FF831B6CD12B}"/>
    <cellStyle name="Percent 7 2" xfId="93" xr:uid="{650F0941-43C1-4305-AAAF-FCD1C0BAF50D}"/>
    <cellStyle name="Percent 7 2 2" xfId="191" xr:uid="{9CADDE8C-9C05-4346-BC3B-E206A6F28ADD}"/>
    <cellStyle name="Percent 7 2 2 2" xfId="383" xr:uid="{1DFE4E90-3ECA-458C-98D8-397F6A32B962}"/>
    <cellStyle name="Percent 7 2 2 2 2" xfId="766" xr:uid="{A62501CD-8410-4330-9213-C1E53E85982A}"/>
    <cellStyle name="Percent 7 2 2 3" xfId="574" xr:uid="{8CB5EDBB-AD31-4C92-BFAD-51AC79BFA0A0}"/>
    <cellStyle name="Percent 7 2 3" xfId="287" xr:uid="{A0AA5B03-9A27-4FC6-B347-917D21CF01A8}"/>
    <cellStyle name="Percent 7 2 3 2" xfId="670" xr:uid="{79828ACF-FE82-42E6-B609-9DD1BDE25552}"/>
    <cellStyle name="Percent 7 2 4" xfId="478" xr:uid="{42E79393-A01C-4578-9E0F-B707384BF9A5}"/>
    <cellStyle name="Percent 7 3" xfId="143" xr:uid="{AE23D409-36AF-4BEB-A491-0FE3A042C6B0}"/>
    <cellStyle name="Percent 7 3 2" xfId="335" xr:uid="{ADCFD150-C884-45CC-AE7E-77EB7B6A79A0}"/>
    <cellStyle name="Percent 7 3 2 2" xfId="718" xr:uid="{F6F95365-9A45-4D95-A4AF-CA7B61099AFE}"/>
    <cellStyle name="Percent 7 3 3" xfId="526" xr:uid="{E796086C-2F5C-4D68-A50D-B9C869724D92}"/>
    <cellStyle name="Percent 7 4" xfId="239" xr:uid="{B3CDEC1E-6297-4330-92D7-55D73D9ABC87}"/>
    <cellStyle name="Percent 7 4 2" xfId="622" xr:uid="{C4279615-F537-402D-A35A-5EC01C1A7339}"/>
    <cellStyle name="Percent 7 5" xfId="430" xr:uid="{36CE1078-B6AC-421F-8DBE-EC2DD276AB31}"/>
    <cellStyle name="Percent 8" xfId="49" xr:uid="{B11D3389-3408-4F6F-A024-83ED9C4D9F67}"/>
    <cellStyle name="Percent 8 2" xfId="147" xr:uid="{683E51ED-0EE1-43CA-A01F-E6D1D1D984E7}"/>
    <cellStyle name="Percent 8 2 2" xfId="339" xr:uid="{879B0EE9-E49F-4908-BF4C-6EE26B119F99}"/>
    <cellStyle name="Percent 8 2 2 2" xfId="722" xr:uid="{329E44E6-D728-4BA6-9292-0AD0BFA79422}"/>
    <cellStyle name="Percent 8 2 3" xfId="530" xr:uid="{3878420F-6342-4A81-9206-28F150F13738}"/>
    <cellStyle name="Percent 8 3" xfId="243" xr:uid="{D605352A-B99A-48A3-B3E6-C245B5011B6A}"/>
    <cellStyle name="Percent 8 3 2" xfId="626" xr:uid="{422ADD1D-29D9-4391-B77A-8E7B0094D0FB}"/>
    <cellStyle name="Percent 8 4" xfId="434" xr:uid="{32D39016-8616-455D-993C-740ED6688F74}"/>
    <cellStyle name="Percent 9" xfId="99" xr:uid="{DEEB569B-9BD6-4FEA-A159-388DA2DC4A74}"/>
    <cellStyle name="Percent 9 2" xfId="291" xr:uid="{69A3633F-30AD-471E-9ED4-EB6262873C0F}"/>
    <cellStyle name="Percent 9 2 2" xfId="674" xr:uid="{D0DB7676-40A4-4CAB-B57E-D3AA066E0795}"/>
    <cellStyle name="Percent 9 3" xfId="482" xr:uid="{63EAF52A-5AC5-410D-9BF7-B6F8A226ED11}"/>
  </cellStyles>
  <dxfs count="108">
    <dxf>
      <font>
        <color rgb="FF9C0006"/>
      </font>
      <fill>
        <patternFill>
          <bgColor rgb="FFFFC7CE"/>
        </patternFill>
      </fill>
    </dxf>
    <dxf>
      <font>
        <color theme="0" tint="-0.24994659260841701"/>
      </font>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horizontal="lef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1" formatCode="0"/>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1" formatCode="0"/>
      <alignment horizontal="left"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color theme="1"/>
      </font>
      <fill>
        <patternFill patternType="solid">
          <fgColor theme="4" tint="0.79992065187536243"/>
          <bgColor rgb="FF00A3AC"/>
        </patternFill>
      </fill>
      <border>
        <bottom style="thin">
          <color auto="1"/>
        </bottom>
      </border>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i val="0"/>
        <color auto="1"/>
      </font>
      <fill>
        <patternFill patternType="solid">
          <fgColor theme="4" tint="0.79989013336588644"/>
          <bgColor rgb="FF00A3AC"/>
        </patternFill>
      </fill>
      <border>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basic" pivot="0" count="1" xr9:uid="{F9122C99-1320-44A9-AF1D-12066CFACDAC}">
      <tableStyleElement type="wholeTable" dxfId="107"/>
    </tableStyle>
    <tableStyle name="Basic Table" pivot="0" count="1" xr9:uid="{C180F430-87C1-409E-A499-CDEA2CEE3978}">
      <tableStyleElement type="wholeTable" dxfId="106"/>
    </tableStyle>
    <tableStyle name="Basic Grey Building Summary" table="0" count="10" xr9:uid="{1A6E5626-63F1-4D14-8EC6-79ED27E84934}">
      <tableStyleElement type="headerRow" dxfId="105"/>
      <tableStyleElement type="totalRow" dxfId="104"/>
      <tableStyleElement type="firstRowStripe" dxfId="103"/>
      <tableStyleElement type="firstColumnStripe" dxfId="102"/>
      <tableStyleElement type="firstSubtotalColumn" dxfId="101"/>
      <tableStyleElement type="firstSubtotalRow" dxfId="100"/>
      <tableStyleElement type="secondSubtotalRow" dxfId="99"/>
      <tableStyleElement type="firstRowSubheading" dxfId="98"/>
      <tableStyleElement type="pageFieldLabels" dxfId="97"/>
      <tableStyleElement type="pageFieldValues" dxfId="96"/>
    </tableStyle>
    <tableStyle name="Basic Grey SoA" table="0" count="10" xr9:uid="{2A59A0D9-8491-4B24-A1BC-11DBD90335D8}">
      <tableStyleElement type="headerRow" dxfId="95"/>
      <tableStyleElement type="totalRow" dxfId="94"/>
      <tableStyleElement type="firstRowStripe" dxfId="93"/>
      <tableStyleElement type="firstColumnStripe" dxfId="92"/>
      <tableStyleElement type="firstSubtotalColumn" dxfId="91"/>
      <tableStyleElement type="firstSubtotalRow" dxfId="90"/>
      <tableStyleElement type="secondSubtotalRow" dxfId="89"/>
      <tableStyleElement type="firstRowSubheading" dxfId="88"/>
      <tableStyleElement type="pageFieldLabels" dxfId="87"/>
      <tableStyleElement type="pageFieldValues" dxfId="8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O8" totalsRowShown="0" headerRowDxfId="85" dataDxfId="84" tableBorderDxfId="83">
  <autoFilter ref="A7:BO8" xr:uid="{B4DDA378-4891-4D9E-80D0-6F01C2A44A19}"/>
  <tableColumns count="67">
    <tableColumn id="1" xr3:uid="{6068B6E8-4753-4D6D-90B4-2FA667AB9E91}" name="Code" dataDxfId="82"/>
    <tableColumn id="2" xr3:uid="{5E6014B5-3D46-4094-B116-A7CDD19B5634}" name="Template Name" dataDxfId="81"/>
    <tableColumn id="17" xr3:uid="{AED18274-23B9-450C-9D94-177EC2BBB835}" name="Standard Component Set" dataDxfId="80"/>
    <tableColumn id="3" xr3:uid="{B859EF06-B879-4CC6-BEF8-1D85D2B4FF7A}" name="Standard Area" dataDxfId="79"/>
    <tableColumn id="16" xr3:uid="{9A979C18-9AC4-4C6E-B891-CBC2EE317F6B}" name="Modeled Ceiling Height"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ataDxfId="74"/>
    <tableColumn id="39" xr3:uid="{D3084D0C-C2E0-49ED-BE8C-3BFE91F0E0FB}" name="Briefing - Occupancy" dataDxfId="73"/>
    <tableColumn id="40" xr3:uid="{351E916D-BA04-4321-B844-D90A3A23A0CE}" name="Briefing - Description" dataDxfId="72"/>
    <tableColumn id="41" xr3:uid="{F9240B3D-DB65-42D7-A4CA-C5259E7EF585}" name="Briefing - Additional Considerations" dataDxfId="71"/>
    <tableColumn id="42" xr3:uid="{A697F88A-D977-40B1-8998-82A882DF2DD8}" name="Performance Requirements - Electrical - PROTECTION: body protected" dataDxfId="70"/>
    <tableColumn id="43" xr3:uid="{CDE00A94-1076-44D8-BEA6-DBACDA4D3370}" name="Performance Requirements - Electrical - PROTECTION: cardiac protected" dataDxfId="69"/>
    <tableColumn id="44" xr3:uid="{2B6F38D6-D1A5-42B6-A99D-A08803C8DB93}" name="Performance Requirements - Lighting - LIGHTING: general" dataDxfId="68"/>
    <tableColumn id="33" xr3:uid="{F8D1B51D-9444-4994-94AE-057DF723FC5B}" name="Performance Requirements - Lighting - LIGHTING: colour corrected" dataDxfId="67"/>
    <tableColumn id="34" xr3:uid="{F16797F1-7A21-4DA0-941B-099045C9C5BB}" name="Performance Requirements - Lighting - LIGHTING: dimmable" dataDxfId="66"/>
    <tableColumn id="35" xr3:uid="{05BC7D94-B979-4EAD-B918-C6757319362A}" name="Performance Requirements - Lighting - LIGHTING: indirect" dataDxfId="65"/>
    <tableColumn id="51" xr3:uid="{FA73BC42-519B-461F-80C8-778A87EF4C07}" name="Performance Requirements - Nurse Call and Duress - NURSE CALL SYSTEM: buttons / handset" dataDxfId="64"/>
    <tableColumn id="52" xr3:uid="{01A22F1C-7A6B-421E-88B2-E0FA5053AA19}" name="Performance Requirements - Nurse Call and Duress - NURSE CALL SYSTEM: annunciator" dataDxfId="63"/>
    <tableColumn id="53" xr3:uid="{62DF3970-9D0A-4957-869F-6E193C781BEB}" name="Performance Requirements - Nurse Call and Duress - DURESS: fixed" dataDxfId="62"/>
    <tableColumn id="54" xr3:uid="{3A464611-A1DA-46AB-8787-AB22AEAB07CD}" name="Performance Requirements - Nurse Call and Duress - DURESS: wireless coverage" dataDxfId="61"/>
    <tableColumn id="55" xr3:uid="{893180B6-A4C8-45A9-97E5-4135BEB63737}" name="Performance Requirements - Security - ACCESS CONTROL: to door" dataDxfId="60"/>
    <tableColumn id="56" xr3:uid="{0E2CCAA9-6772-4EEC-9F7B-16F5A3A54B46}" name="Performance Requirements - Security - ACCESS CONTROL: to item / joinery" dataDxfId="59"/>
    <tableColumn id="57" xr3:uid="{C33C21F4-7DB5-4EDD-A683-7F6B9318D467}" name="Performance Requirements - Security - INTERCOM: service communications" dataDxfId="58"/>
    <tableColumn id="58" xr3:uid="{57654B39-C5C0-4019-AFF7-5D91E07DE88A}" name="Performance Requirements - Security - INTERCOM: security and access control" dataDxfId="57"/>
    <tableColumn id="59" xr3:uid="{908FC2FA-9790-450D-B5FD-0FA92A3FECF6}" name="Performance Requirements - Security - CCTV: camera coverage within room" dataDxfId="56"/>
    <tableColumn id="60" xr3:uid="{53CD770E-295C-499F-B1AF-D32830080169}" name="Performance Requirements - Security - INTRUSION DETECTION: door monitoring" dataDxfId="55"/>
    <tableColumn id="36" xr3:uid="{D678B497-6EEF-4B0B-A98A-801FF074F10F}" name="Performance Requirements - Security - INTRUSION DETECTION: spatial monitoring" dataDxfId="54"/>
    <tableColumn id="37" xr3:uid="{764676EA-F635-4EE6-BDC9-EB78E2E719A8}" name="Performance Requirements - ICT and Audio Visual - AUDIO VISUAL: patient entertainment system" dataDxfId="53"/>
    <tableColumn id="38" xr3:uid="{6B0F0DA3-16D7-45CD-A945-BF3B1FAE3C5C}" name="Performance Requirements - ICT and Audio Visual - AUDIO VISUAL: visitor experience system" dataDxfId="52"/>
    <tableColumn id="30" xr3:uid="{955D1FA3-D6C8-4A7E-ABE1-8D2DC0E37E93}" name="Performance Requirements - ICT and Audio Visual - AUDIO VISUAL: virtual collaboration system" dataDxfId="51"/>
    <tableColumn id="31" xr3:uid="{7F0A432E-0FA2-4EFC-867D-7791F493C6ED}" name="Performance Requirements - ICT and Audio Visual - AUDIO VISUAL: clinical support system" dataDxfId="50"/>
    <tableColumn id="32" xr3:uid="{D60983AF-7082-48FD-8108-41DD4DADA1F4}" name="Performance Requirements - ICT and Audio Visual - AUDIO VISUAL: digital operating room system" dataDxfId="49"/>
    <tableColumn id="7" xr3:uid="{F9CF9B9D-4CB2-406E-A1DF-A121FB6A5A22}" name="Performance Requirements - Accessibility - AUDIO: hearing augmentation" dataDxfId="48"/>
    <tableColumn id="8" xr3:uid="{23AA1ADD-FABA-4778-9F97-C9C6151D7ED5}" name="Performance Requirements - Accessibility - VISUAL: luminance contrast" dataDxfId="47"/>
    <tableColumn id="9" xr3:uid="{F318F2D3-D57F-42A5-AE70-BA4A2DBC03BE}" name="Performance Requirements - Accessibility - SIGNAGE: accessible, statuatory" dataDxfId="46"/>
    <tableColumn id="10" xr3:uid="{9E34A24D-031E-4614-86FF-10B3495DC6FA}" name="Performance Requirements - HVAC - AIRCONDITIONING: general" dataDxfId="45"/>
    <tableColumn id="11" xr3:uid="{A099E547-7106-467A-B6A5-E3A4C1FD2335}" name="Performance Requirements - HVAC - AIRCONDITIONING: HEPA filtered" dataDxfId="44"/>
    <tableColumn id="76" xr3:uid="{280CAF9D-013F-4807-8CE9-49349C4CC49D}" name="Performance Requirements - HVAC - AIRCONDITIONING: positive pressure" dataDxfId="43"/>
    <tableColumn id="77" xr3:uid="{F5779A7C-C47D-41A9-A49D-3D89849F2CA4}" name="Performance Requirements - HVAC - AIRCONDITIONING: negative pressure" dataDxfId="42"/>
    <tableColumn id="78" xr3:uid="{C73D672D-2233-4DB8-97E9-2DE24903CE64}" name="Performance Requirements - HVAC - VENTILATION: exhaust" dataDxfId="41"/>
    <tableColumn id="79" xr3:uid="{299ACC64-AE50-4D24-B017-DA9BE9CC4D8A}" name="Performance Requirements - HVAC - VENTILATION: supply" dataDxfId="40"/>
    <tableColumn id="80" xr3:uid="{BBD6FD67-770B-4B58-8547-A1FFAF94AD7E}" name="Performance Requirements - HVAC - VENTILATION: natural" dataDxfId="39"/>
    <tableColumn id="81" xr3:uid="{C2ED3313-B42B-44CB-AFEE-E2631795B0CC}" name="Performance Requirements - Medical Gas - MEDICAL GAS: general anaesthesia" dataDxfId="38"/>
    <tableColumn id="82" xr3:uid="{2973CA0B-B1AC-4498-A0D9-F441096E3384}" name="Performance Requirements - Medical Gas - MEDICAL GAS: special care" dataDxfId="37"/>
    <tableColumn id="83" xr3:uid="{5FED861B-21C1-40A5-B7DA-6D82EA673E89}" name="Performance Requirements - Medical Gas - MEDICAL GAS: special care, neonatal ventilation" dataDxfId="36"/>
    <tableColumn id="84" xr3:uid="{CED862BE-CA64-43B1-95DE-9F992836AE34}" name="Performance Requirements - Medical Gas - MEDICAL GAS: birthing" dataDxfId="35"/>
    <tableColumn id="85" xr3:uid="{F18D6EB0-13CB-4C2C-B2CA-85A22A2B466C}" name="Performance Requirements - Hydraulic - WATER: drinking" dataDxfId="34"/>
    <tableColumn id="86" xr3:uid="{9D597292-05DD-45BE-87B3-BF0CB0352D7B}" name="Performance Requirements - Hydraulic - WATER: specialty" dataDxfId="33"/>
    <tableColumn id="87" xr3:uid="{59C0E0A8-13F9-49DA-81AC-FA226F49ECD8}" name="Performance Requirements - Hydraulic - DRAINAGE: sanitary" dataDxfId="32"/>
    <tableColumn id="88" xr3:uid="{CB30CCA3-E716-491E-A4F4-1254662CDE4E}" name="Performance Requirements - Hydraulic - DRAINAGE: specialty" dataDxfId="31"/>
    <tableColumn id="89" xr3:uid="{1FA8B1F3-C538-48B5-B407-C510A6E0C0D0}" name="Performance Requirements - Fire - DETECTION: smoke" dataDxfId="30"/>
    <tableColumn id="90" xr3:uid="{27D78FB9-F4C6-4E7E-A888-BC58137E043A}" name="Performance Requirements - Fire - DETECTION: heat" dataDxfId="29"/>
    <tableColumn id="61" xr3:uid="{226C8435-6CEA-4680-A2D4-8B19B60ABBBE}" name="Performance Requirements - Shielding - SHIELDING: ionising radiation" dataDxfId="28"/>
    <tableColumn id="62" xr3:uid="{3EFC058C-F78A-4BDE-910E-C7FA9459090A}" name="Performance Requirements - Shielding - SHIELDING: magentic and radio frequency" dataDxfId="27"/>
    <tableColumn id="63" xr3:uid="{C910EBED-79BC-45BA-BC91-35047C9F225A}" name="Performance Requirements - Acoustics - SPEECH PRIVACY: not private" dataDxfId="26"/>
    <tableColumn id="64" xr3:uid="{50901738-823B-496E-95A4-9B588A6615D7}" name="Performance Requirements - Acoustics - SPEECH PRIVACY: moderate" dataDxfId="25"/>
    <tableColumn id="65" xr3:uid="{5066D0DB-2EDE-4E1A-9A6F-0A9D02B43159}" name="Performance Requirements - Acoustics - SPEECH PRIVACY: private" dataDxfId="24"/>
    <tableColumn id="66" xr3:uid="{6DF3E60B-1C33-4FED-B673-E640C305C5B1}" name="Performance Requirements - Acoustics - SPEECH PRIVACY: confidential" dataDxfId="23"/>
    <tableColumn id="67" xr3:uid="{10679D1D-C24E-4FD9-AAE9-501220FF9921}" name="Performance Requirements - Acoustics - NOISE SENSITIVITY: not sensitive" dataDxfId="22"/>
    <tableColumn id="68" xr3:uid="{00CB1A6C-EF37-495B-849A-791CC55CD156}" name="Performance Requirements - Acoustics - NOISE SENSITIVITY: medium sensitive" dataDxfId="21"/>
    <tableColumn id="69" xr3:uid="{D6E2BCF5-2E08-47B2-A9F1-5AE3E46E0D07}" name="Performance Requirements - Acoustics - NOISE SENSITIVITY: sensitive" dataDxfId="20"/>
    <tableColumn id="12" xr3:uid="{E9FE3DC3-767B-4D28-9209-CB004C4CA189}" name="Performance Requirements - Acoustics - NOISE GENERATION: low" dataDxfId="19"/>
    <tableColumn id="13" xr3:uid="{BED966C3-71FB-4471-8AB3-D0668FCB9A14}" name="Performance Requirements - Acoustics - NOISE GENERATION: moderate" dataDxfId="18"/>
    <tableColumn id="14" xr3:uid="{E858AAF0-45BD-4A60-A930-59A8451711A3}" name="Performance Requirements - Acoustics - NOISE GENERATION: high" dataDxfId="17"/>
    <tableColumn id="15" xr3:uid="{64124E68-3C67-46B7-8305-576786230117}" name="Performance Requirements - Acoustics - NOISE GENERATION: very high" dataDxfId="16"/>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J92" totalsRowShown="0" headerRowDxfId="15" dataDxfId="13" headerRowBorderDxfId="14" tableBorderDxfId="12">
  <autoFilter ref="A7:J92" xr:uid="{6A2FEA9A-0950-4209-9431-5FE224B3B21B}"/>
  <tableColumns count="10">
    <tableColumn id="1" xr3:uid="{6986DC66-021E-42CF-8BD3-BA93E2C1F216}" name="Code" dataDxfId="11"/>
    <tableColumn id="2" xr3:uid="{DBDBFCCA-5FDD-4DFB-8F04-3AF82343CD25}" name="Template Name" dataDxfId="10"/>
    <tableColumn id="10" xr3:uid="{D0ECAFE3-44F7-4261-9AC4-B65E3206581E}" name="Standard Component Set" dataDxfId="9"/>
    <tableColumn id="3" xr3:uid="{0E855559-DBAE-4491-B3FA-3F742B01AD05}" name="Item List: Name" dataDxfId="8"/>
    <tableColumn id="4" xr3:uid="{B4593148-D964-4706-A643-C1F21B0A9DFC}" name="Item Number" dataDxfId="7"/>
    <tableColumn id="5" xr3:uid="{1EA1C1E9-867F-44B4-A2F6-0E9BC663A853}" name="Name" dataDxfId="6"/>
    <tableColumn id="6" xr3:uid="{18020E15-B6A0-42AF-9E50-0986C04A5BB5}" name="Quantity" dataDxfId="5"/>
    <tableColumn id="9" xr3:uid="{3D47B47D-8F1A-4C41-B362-4E70BC7A9B31}" name="Priority" dataDxfId="4"/>
    <tableColumn id="7" xr3:uid="{0341F9BE-82F5-4FC1-8EE0-61F7CDDD9D2C}" name="Category: Name" dataDxfId="3"/>
    <tableColumn id="8" xr3:uid="{3D4094C3-8DFC-4873-B340-5383DDCC404A}" name="Comment"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O8"/>
  <sheetViews>
    <sheetView zoomScale="115" zoomScaleNormal="115" workbookViewId="0">
      <pane xSplit="1" ySplit="7" topLeftCell="B8" activePane="bottomRight" state="frozen"/>
      <selection pane="topRight" activeCell="B1" sqref="B1"/>
      <selection pane="bottomLeft" activeCell="A8" sqref="A8"/>
      <selection pane="bottomRight" activeCell="A8" sqref="A8:BO8"/>
    </sheetView>
  </sheetViews>
  <sheetFormatPr defaultColWidth="8.81640625" defaultRowHeight="14.5" x14ac:dyDescent="0.35"/>
  <cols>
    <col min="1" max="1" width="25.7265625" customWidth="1"/>
    <col min="2" max="2" width="45.81640625" customWidth="1"/>
    <col min="3" max="3" width="18.36328125" customWidth="1"/>
    <col min="4" max="5" width="10.36328125" customWidth="1"/>
    <col min="7" max="9" width="12.7265625" customWidth="1"/>
    <col min="10" max="10" width="20.7265625" customWidth="1"/>
    <col min="11" max="11" width="45.26953125" customWidth="1"/>
    <col min="12" max="12" width="47.36328125" customWidth="1"/>
    <col min="13" max="13" width="48.36328125" customWidth="1"/>
    <col min="14" max="64" width="12.54296875" customWidth="1"/>
    <col min="65" max="68" width="12.6328125" customWidth="1"/>
  </cols>
  <sheetData>
    <row r="1" spans="1:67" s="1" customFormat="1" x14ac:dyDescent="0.35">
      <c r="C1" s="11"/>
      <c r="D1" s="11"/>
      <c r="E1" s="11"/>
      <c r="G1" s="11"/>
      <c r="K1" s="11"/>
      <c r="M1" s="11"/>
      <c r="O1" s="11"/>
      <c r="Q1" s="11"/>
      <c r="S1" s="11"/>
      <c r="T1" s="11"/>
      <c r="U1" s="11"/>
      <c r="W1" s="11"/>
      <c r="Y1" s="11"/>
      <c r="Z1" s="11"/>
      <c r="AA1" s="11"/>
      <c r="AC1" s="11"/>
      <c r="AE1" s="11"/>
      <c r="AI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row>
    <row r="2" spans="1:67" ht="18.5" x14ac:dyDescent="0.45">
      <c r="A2" s="26" t="str" cm="1">
        <f t="array" ref="A2">IF(COUNTA(A8:A999891)=1, RoomTemplateData[Template Name] &amp; " (" &amp; RoomTemplateData[Code] &amp; ")  - Room Template Properties and Room Template Data", "Standard Components - Room Templates Properties and Room Template Data")</f>
        <v>1 Bed Room - Carer Overnight, Outboard Ensuite, Type 2 (1BR-CO-OU2)  - Room Template Properties and Room Template Data</v>
      </c>
      <c r="C2" s="10"/>
      <c r="D2" s="10"/>
      <c r="E2" s="10"/>
      <c r="G2" s="10"/>
      <c r="K2" s="10"/>
      <c r="M2" s="10"/>
      <c r="O2" s="10"/>
      <c r="Q2" s="10"/>
      <c r="S2" s="10"/>
      <c r="T2" s="10"/>
      <c r="U2" s="10"/>
      <c r="W2" s="10"/>
      <c r="Y2" s="10"/>
      <c r="Z2" s="10"/>
      <c r="AA2" s="10"/>
      <c r="AC2" s="10"/>
      <c r="AE2" s="10"/>
      <c r="AI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row>
    <row r="3" spans="1:67" x14ac:dyDescent="0.35">
      <c r="A3" s="21">
        <v>46006</v>
      </c>
      <c r="B3" s="36"/>
      <c r="C3" s="10"/>
      <c r="D3" s="10"/>
      <c r="E3" s="10"/>
      <c r="G3" s="10"/>
      <c r="K3" s="10"/>
      <c r="M3" s="10"/>
      <c r="O3" s="10"/>
      <c r="Q3" s="10"/>
      <c r="S3" s="10"/>
      <c r="T3" s="10"/>
      <c r="U3" s="10"/>
      <c r="W3" s="10"/>
      <c r="Y3" s="10"/>
      <c r="Z3" s="10"/>
      <c r="AA3" s="10"/>
      <c r="AC3" s="10"/>
      <c r="AE3" s="10"/>
      <c r="AI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row>
    <row r="4" spans="1:67" ht="18" x14ac:dyDescent="0.35">
      <c r="A4" s="4"/>
      <c r="C4" s="10"/>
      <c r="D4" s="10"/>
      <c r="E4" s="10"/>
      <c r="G4" s="10"/>
      <c r="K4" s="10"/>
      <c r="M4" s="10"/>
      <c r="O4" s="10"/>
      <c r="Q4" s="10"/>
      <c r="S4" s="10"/>
      <c r="T4" s="10"/>
      <c r="U4" s="10"/>
      <c r="W4" s="10"/>
      <c r="Y4" s="10"/>
      <c r="Z4" s="10"/>
      <c r="AA4" s="10"/>
      <c r="AC4" s="10"/>
      <c r="AE4" s="10"/>
      <c r="AI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row>
    <row r="5" spans="1:67" s="1" customFormat="1" x14ac:dyDescent="0.35">
      <c r="A5" s="22" t="str">
        <f>"No. of Standard Components = "&amp;COUNTA(A8:A999891)</f>
        <v>No. of Standard Components = 1</v>
      </c>
      <c r="C5" s="11"/>
      <c r="D5" s="11"/>
      <c r="E5" s="11"/>
      <c r="G5" s="11"/>
      <c r="K5" s="11"/>
      <c r="M5" s="11"/>
      <c r="O5" s="11"/>
      <c r="Q5" s="11"/>
      <c r="S5" s="11"/>
      <c r="T5" s="11"/>
      <c r="U5" s="11"/>
      <c r="W5" s="11"/>
      <c r="Y5" s="11"/>
      <c r="Z5" s="11"/>
      <c r="AA5" s="11"/>
      <c r="AC5" s="11"/>
      <c r="AE5" s="11"/>
      <c r="AI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67" s="1" customFormat="1" x14ac:dyDescent="0.35">
      <c r="A6" s="2"/>
      <c r="C6" s="11"/>
      <c r="D6" s="11"/>
      <c r="E6" s="11"/>
      <c r="G6" s="11"/>
      <c r="K6" s="11"/>
      <c r="M6" s="11"/>
      <c r="O6" s="11"/>
      <c r="Q6" s="11"/>
      <c r="S6" s="11"/>
      <c r="T6" s="11"/>
      <c r="U6" s="11"/>
      <c r="W6" s="11"/>
      <c r="Y6" s="11"/>
      <c r="Z6" s="11"/>
      <c r="AA6" s="11"/>
      <c r="AC6" s="11"/>
      <c r="AE6" s="11"/>
      <c r="AI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67" s="3" customFormat="1" ht="92" x14ac:dyDescent="0.35">
      <c r="A7" s="8" t="s">
        <v>3</v>
      </c>
      <c r="B7" s="8" t="s">
        <v>4</v>
      </c>
      <c r="C7" s="30" t="s">
        <v>75</v>
      </c>
      <c r="D7" s="12" t="s">
        <v>5</v>
      </c>
      <c r="E7" s="28" t="s">
        <v>73</v>
      </c>
      <c r="F7" s="9" t="s">
        <v>53</v>
      </c>
      <c r="G7" s="16" t="s">
        <v>6</v>
      </c>
      <c r="H7" s="9" t="s">
        <v>7</v>
      </c>
      <c r="I7" s="17" t="s">
        <v>72</v>
      </c>
      <c r="J7" s="17" t="s">
        <v>54</v>
      </c>
      <c r="K7" s="20" t="s">
        <v>13</v>
      </c>
      <c r="L7" s="20" t="s">
        <v>14</v>
      </c>
      <c r="M7" s="18" t="s">
        <v>15</v>
      </c>
      <c r="N7" s="18" t="s">
        <v>16</v>
      </c>
      <c r="O7" s="18" t="s">
        <v>17</v>
      </c>
      <c r="P7" s="18" t="s">
        <v>18</v>
      </c>
      <c r="Q7" s="18" t="s">
        <v>19</v>
      </c>
      <c r="R7" s="18" t="s">
        <v>20</v>
      </c>
      <c r="S7" s="18" t="s">
        <v>21</v>
      </c>
      <c r="T7" s="18" t="s">
        <v>22</v>
      </c>
      <c r="U7" s="18" t="s">
        <v>56</v>
      </c>
      <c r="V7" s="18" t="s">
        <v>55</v>
      </c>
      <c r="W7" s="18" t="s">
        <v>57</v>
      </c>
      <c r="X7" s="18" t="s">
        <v>58</v>
      </c>
      <c r="Y7" s="18" t="s">
        <v>23</v>
      </c>
      <c r="Z7" s="18" t="s">
        <v>24</v>
      </c>
      <c r="AA7" s="18" t="s">
        <v>25</v>
      </c>
      <c r="AB7" s="18" t="s">
        <v>26</v>
      </c>
      <c r="AC7" s="18" t="s">
        <v>27</v>
      </c>
      <c r="AD7" s="18" t="s">
        <v>59</v>
      </c>
      <c r="AE7" s="18" t="s">
        <v>74</v>
      </c>
      <c r="AF7" s="18" t="s">
        <v>60</v>
      </c>
      <c r="AG7" s="18" t="s">
        <v>61</v>
      </c>
      <c r="AH7" s="18" t="s">
        <v>62</v>
      </c>
      <c r="AI7" s="18" t="s">
        <v>51</v>
      </c>
      <c r="AJ7" s="18" t="s">
        <v>50</v>
      </c>
      <c r="AK7" s="18" t="s">
        <v>49</v>
      </c>
      <c r="AL7" s="18" t="s">
        <v>32</v>
      </c>
      <c r="AM7" s="18" t="s">
        <v>63</v>
      </c>
      <c r="AN7" s="19" t="s">
        <v>33</v>
      </c>
      <c r="AO7" s="19" t="s">
        <v>34</v>
      </c>
      <c r="AP7" s="19" t="s">
        <v>35</v>
      </c>
      <c r="AQ7" s="19" t="s">
        <v>36</v>
      </c>
      <c r="AR7" s="19" t="s">
        <v>37</v>
      </c>
      <c r="AS7" s="19" t="s">
        <v>38</v>
      </c>
      <c r="AT7" s="19" t="s">
        <v>39</v>
      </c>
      <c r="AU7" s="19" t="s">
        <v>40</v>
      </c>
      <c r="AV7" s="19" t="s">
        <v>41</v>
      </c>
      <c r="AW7" s="19" t="s">
        <v>64</v>
      </c>
      <c r="AX7" s="19" t="s">
        <v>42</v>
      </c>
      <c r="AY7" s="19" t="s">
        <v>43</v>
      </c>
      <c r="AZ7" s="19" t="s">
        <v>44</v>
      </c>
      <c r="BA7" s="19" t="s">
        <v>45</v>
      </c>
      <c r="BB7" s="19" t="s">
        <v>46</v>
      </c>
      <c r="BC7" s="19" t="s">
        <v>47</v>
      </c>
      <c r="BD7" s="19" t="s">
        <v>48</v>
      </c>
      <c r="BE7" s="19" t="s">
        <v>28</v>
      </c>
      <c r="BF7" s="19" t="s">
        <v>29</v>
      </c>
      <c r="BG7" s="19" t="s">
        <v>30</v>
      </c>
      <c r="BH7" s="19" t="s">
        <v>31</v>
      </c>
      <c r="BI7" s="19" t="s">
        <v>65</v>
      </c>
      <c r="BJ7" s="19" t="s">
        <v>66</v>
      </c>
      <c r="BK7" s="19" t="s">
        <v>67</v>
      </c>
      <c r="BL7" s="19" t="s">
        <v>68</v>
      </c>
      <c r="BM7" s="19" t="s">
        <v>69</v>
      </c>
      <c r="BN7" s="19" t="s">
        <v>70</v>
      </c>
      <c r="BO7" s="19" t="s">
        <v>71</v>
      </c>
    </row>
    <row r="8" spans="1:67" s="15" customFormat="1" ht="14.15" customHeight="1" x14ac:dyDescent="0.35">
      <c r="A8" s="33" t="s">
        <v>84</v>
      </c>
      <c r="B8" s="13" t="s">
        <v>85</v>
      </c>
      <c r="C8" s="31" t="s">
        <v>80</v>
      </c>
      <c r="D8" s="14">
        <v>19</v>
      </c>
      <c r="E8" s="29">
        <v>2700</v>
      </c>
      <c r="F8" s="13"/>
      <c r="G8" s="14">
        <v>1</v>
      </c>
      <c r="H8" s="13" t="s">
        <v>81</v>
      </c>
      <c r="I8" s="13" t="s">
        <v>76</v>
      </c>
      <c r="J8" s="34" t="s">
        <v>82</v>
      </c>
      <c r="K8" s="34" t="s">
        <v>86</v>
      </c>
      <c r="L8" s="34" t="s">
        <v>83</v>
      </c>
      <c r="M8" s="14" t="b">
        <v>1</v>
      </c>
      <c r="N8" s="13" t="b">
        <v>0</v>
      </c>
      <c r="O8" s="14" t="b">
        <v>1</v>
      </c>
      <c r="P8" s="13" t="b">
        <v>1</v>
      </c>
      <c r="Q8" s="14" t="b">
        <v>0</v>
      </c>
      <c r="R8" s="13" t="b">
        <v>0</v>
      </c>
      <c r="S8" s="14" t="b">
        <v>1</v>
      </c>
      <c r="T8" s="14" t="b">
        <v>0</v>
      </c>
      <c r="U8" s="14" t="b">
        <v>0</v>
      </c>
      <c r="V8" s="13" t="b">
        <v>1</v>
      </c>
      <c r="W8" s="14" t="b">
        <v>0</v>
      </c>
      <c r="X8" s="13" t="b">
        <v>0</v>
      </c>
      <c r="Y8" s="14" t="b">
        <v>0</v>
      </c>
      <c r="Z8" s="14" t="b">
        <v>0</v>
      </c>
      <c r="AA8" s="14" t="b">
        <v>0</v>
      </c>
      <c r="AB8" s="13" t="b">
        <v>0</v>
      </c>
      <c r="AC8" s="14" t="b">
        <v>0</v>
      </c>
      <c r="AD8" s="13" t="b">
        <v>1</v>
      </c>
      <c r="AE8" s="14" t="b">
        <v>0</v>
      </c>
      <c r="AF8" s="13" t="b">
        <v>0</v>
      </c>
      <c r="AG8" s="13" t="b">
        <v>0</v>
      </c>
      <c r="AH8" s="13" t="b">
        <v>0</v>
      </c>
      <c r="AI8" s="14" t="b">
        <v>0</v>
      </c>
      <c r="AJ8" s="13" t="b">
        <v>1</v>
      </c>
      <c r="AK8" s="35" t="b">
        <v>0</v>
      </c>
      <c r="AL8" s="35" t="b">
        <v>1</v>
      </c>
      <c r="AM8" s="27" t="b">
        <v>0</v>
      </c>
      <c r="AN8" s="27" t="b">
        <v>0</v>
      </c>
      <c r="AO8" s="27" t="b">
        <v>0</v>
      </c>
      <c r="AP8" s="27" t="b">
        <v>0</v>
      </c>
      <c r="AQ8" s="27" t="b">
        <v>0</v>
      </c>
      <c r="AR8" s="27" t="b">
        <v>0</v>
      </c>
      <c r="AS8" s="27" t="b">
        <v>0</v>
      </c>
      <c r="AT8" s="27" t="b">
        <v>0</v>
      </c>
      <c r="AU8" s="27" t="b">
        <v>0</v>
      </c>
      <c r="AV8" s="27" t="b">
        <v>0</v>
      </c>
      <c r="AW8" s="27" t="b">
        <v>1</v>
      </c>
      <c r="AX8" s="27" t="b">
        <v>0</v>
      </c>
      <c r="AY8" s="27" t="b">
        <v>1</v>
      </c>
      <c r="AZ8" s="27" t="b">
        <v>0</v>
      </c>
      <c r="BA8" s="27" t="b">
        <v>1</v>
      </c>
      <c r="BB8" s="27" t="b">
        <v>0</v>
      </c>
      <c r="BC8" s="27" t="b">
        <v>0</v>
      </c>
      <c r="BD8" s="27" t="b">
        <v>0</v>
      </c>
      <c r="BE8" s="27" t="b">
        <v>0</v>
      </c>
      <c r="BF8" s="27" t="b">
        <v>1</v>
      </c>
      <c r="BG8" s="27" t="b">
        <v>0</v>
      </c>
      <c r="BH8" s="27" t="b">
        <v>0</v>
      </c>
      <c r="BI8" s="27" t="b">
        <v>0</v>
      </c>
      <c r="BJ8" s="27" t="b">
        <v>1</v>
      </c>
      <c r="BK8" s="27" t="b">
        <v>0</v>
      </c>
      <c r="BL8" s="27" t="b">
        <v>0</v>
      </c>
      <c r="BM8" s="27" t="b">
        <v>1</v>
      </c>
      <c r="BN8" s="27" t="b">
        <v>0</v>
      </c>
      <c r="BO8" s="27" t="b">
        <v>0</v>
      </c>
    </row>
  </sheetData>
  <phoneticPr fontId="5" type="noConversion"/>
  <conditionalFormatting sqref="M1:BO1048576">
    <cfRule type="cellIs" dxfId="1" priority="3" operator="equal">
      <formula>FALSE</formula>
    </cfRule>
  </conditionalFormatting>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92"/>
  <sheetViews>
    <sheetView tabSelected="1" zoomScale="85" zoomScaleNormal="85" workbookViewId="0">
      <pane ySplit="7" topLeftCell="A8" activePane="bottomLeft" state="frozen"/>
      <selection pane="bottomLeft" activeCell="A8" sqref="A8:J3856"/>
    </sheetView>
  </sheetViews>
  <sheetFormatPr defaultRowHeight="14.5" x14ac:dyDescent="0.35"/>
  <cols>
    <col min="1" max="1" width="14.36328125" customWidth="1"/>
    <col min="2" max="3" width="25.81640625" customWidth="1"/>
    <col min="4" max="4" width="20.54296875" customWidth="1"/>
    <col min="5" max="5" width="17.26953125" customWidth="1"/>
    <col min="6" max="6" width="46.1796875" customWidth="1"/>
    <col min="7" max="7" width="13" customWidth="1"/>
    <col min="8" max="8" width="14.54296875" customWidth="1"/>
    <col min="9" max="9" width="38.36328125" customWidth="1"/>
    <col min="10" max="10" width="57.54296875" customWidth="1"/>
  </cols>
  <sheetData>
    <row r="1" spans="1:10" x14ac:dyDescent="0.35">
      <c r="G1" s="24"/>
    </row>
    <row r="2" spans="1:10" ht="18.5" x14ac:dyDescent="0.45">
      <c r="A2" s="26" t="str" cm="1">
        <f t="array" ref="A2">IF(COUNTA(A8:A993761)=1, RoomTemplateData[Template Name] &amp; " (" &amp; RoomTemplateData[Code] &amp; ") - Items in Room Template", "Standard Components - Items in Room Template")</f>
        <v>Standard Components - Items in Room Template</v>
      </c>
      <c r="G2" s="24"/>
    </row>
    <row r="3" spans="1:10" x14ac:dyDescent="0.35">
      <c r="A3" s="21">
        <f>'Room Template Data'!A3</f>
        <v>46006</v>
      </c>
      <c r="G3" s="24"/>
    </row>
    <row r="4" spans="1:10" ht="18" x14ac:dyDescent="0.35">
      <c r="A4" s="4"/>
      <c r="G4" s="24"/>
    </row>
    <row r="5" spans="1:10" x14ac:dyDescent="0.35">
      <c r="A5" t="str">
        <f t="array" ref="A5">"No. of Standard Components = "&amp;SUM(IF(FREQUENCY(IF(LEN(A8:A993764)&gt;0,MATCH(A8:A993764,A8:A993764,0),""),ROW(A8:A993764)-ROW(#REF!)+1)&gt;0,1))</f>
        <v>No. of Standard Components = 1</v>
      </c>
      <c r="G5" s="24"/>
    </row>
    <row r="6" spans="1:10" x14ac:dyDescent="0.35">
      <c r="G6" s="24"/>
    </row>
    <row r="7" spans="1:10" x14ac:dyDescent="0.35">
      <c r="A7" s="5" t="s">
        <v>3</v>
      </c>
      <c r="B7" s="5" t="s">
        <v>4</v>
      </c>
      <c r="C7" s="30" t="s">
        <v>75</v>
      </c>
      <c r="D7" s="5" t="s">
        <v>8</v>
      </c>
      <c r="E7" s="6" t="s">
        <v>0</v>
      </c>
      <c r="F7" s="6" t="s">
        <v>1</v>
      </c>
      <c r="G7" s="23" t="s">
        <v>9</v>
      </c>
      <c r="H7" s="23" t="s">
        <v>52</v>
      </c>
      <c r="I7" s="7" t="s">
        <v>10</v>
      </c>
      <c r="J7" s="7" t="s">
        <v>2</v>
      </c>
    </row>
    <row r="8" spans="1:10" x14ac:dyDescent="0.35">
      <c r="A8" s="37" t="s">
        <v>84</v>
      </c>
      <c r="B8" s="38" t="s">
        <v>85</v>
      </c>
      <c r="C8" s="32" t="s">
        <v>80</v>
      </c>
      <c r="D8" s="38" t="s">
        <v>11</v>
      </c>
      <c r="E8" s="38" t="s">
        <v>78</v>
      </c>
      <c r="F8" s="38" t="s">
        <v>79</v>
      </c>
      <c r="G8" s="25">
        <v>2</v>
      </c>
      <c r="H8" s="10">
        <v>1</v>
      </c>
      <c r="I8" s="38" t="s">
        <v>12</v>
      </c>
      <c r="J8" s="38" t="s">
        <v>77</v>
      </c>
    </row>
    <row r="9" spans="1:10" x14ac:dyDescent="0.35">
      <c r="A9" s="37" t="s">
        <v>84</v>
      </c>
      <c r="B9" s="38" t="s">
        <v>85</v>
      </c>
      <c r="C9" s="32" t="s">
        <v>80</v>
      </c>
      <c r="D9" s="38" t="s">
        <v>11</v>
      </c>
      <c r="E9" s="38" t="s">
        <v>78</v>
      </c>
      <c r="F9" s="38" t="s">
        <v>79</v>
      </c>
      <c r="G9" s="25">
        <v>1</v>
      </c>
      <c r="H9" s="10">
        <v>1</v>
      </c>
      <c r="I9" s="38" t="s">
        <v>265</v>
      </c>
      <c r="J9" s="38" t="s">
        <v>77</v>
      </c>
    </row>
    <row r="10" spans="1:10" x14ac:dyDescent="0.35">
      <c r="A10" s="37" t="s">
        <v>84</v>
      </c>
      <c r="B10" s="38" t="s">
        <v>85</v>
      </c>
      <c r="C10" s="32" t="s">
        <v>80</v>
      </c>
      <c r="D10" s="38" t="s">
        <v>11</v>
      </c>
      <c r="E10" s="38" t="s">
        <v>87</v>
      </c>
      <c r="F10" s="38" t="s">
        <v>88</v>
      </c>
      <c r="G10" s="25">
        <v>1</v>
      </c>
      <c r="H10" s="10">
        <v>1</v>
      </c>
      <c r="I10" s="38" t="s">
        <v>265</v>
      </c>
      <c r="J10" s="38" t="s">
        <v>89</v>
      </c>
    </row>
    <row r="11" spans="1:10" x14ac:dyDescent="0.35">
      <c r="A11" s="37" t="s">
        <v>84</v>
      </c>
      <c r="B11" s="38" t="s">
        <v>85</v>
      </c>
      <c r="C11" s="32" t="s">
        <v>80</v>
      </c>
      <c r="D11" s="38" t="s">
        <v>11</v>
      </c>
      <c r="E11" s="38" t="s">
        <v>87</v>
      </c>
      <c r="F11" s="38" t="s">
        <v>88</v>
      </c>
      <c r="G11" s="25">
        <v>1</v>
      </c>
      <c r="H11" s="10">
        <v>3</v>
      </c>
      <c r="I11" s="38" t="s">
        <v>12</v>
      </c>
      <c r="J11" s="38" t="s">
        <v>89</v>
      </c>
    </row>
    <row r="12" spans="1:10" x14ac:dyDescent="0.35">
      <c r="A12" s="37" t="s">
        <v>84</v>
      </c>
      <c r="B12" s="38" t="s">
        <v>85</v>
      </c>
      <c r="C12" s="32" t="s">
        <v>80</v>
      </c>
      <c r="D12" s="38" t="s">
        <v>11</v>
      </c>
      <c r="E12" s="38" t="s">
        <v>267</v>
      </c>
      <c r="F12" s="38" t="s">
        <v>268</v>
      </c>
      <c r="G12" s="25">
        <v>1</v>
      </c>
      <c r="H12" s="10">
        <v>1</v>
      </c>
      <c r="I12" s="38" t="s">
        <v>90</v>
      </c>
      <c r="J12" s="38" t="s">
        <v>269</v>
      </c>
    </row>
    <row r="13" spans="1:10" x14ac:dyDescent="0.35">
      <c r="A13" s="37" t="s">
        <v>84</v>
      </c>
      <c r="B13" s="38" t="s">
        <v>85</v>
      </c>
      <c r="C13" s="32" t="s">
        <v>80</v>
      </c>
      <c r="D13" s="38" t="s">
        <v>187</v>
      </c>
      <c r="E13" s="38" t="s">
        <v>200</v>
      </c>
      <c r="F13" s="38" t="s">
        <v>201</v>
      </c>
      <c r="G13" s="25">
        <v>1</v>
      </c>
      <c r="H13" s="10">
        <v>1</v>
      </c>
      <c r="I13" s="38" t="s">
        <v>202</v>
      </c>
      <c r="J13" s="38" t="s">
        <v>203</v>
      </c>
    </row>
    <row r="14" spans="1:10" x14ac:dyDescent="0.35">
      <c r="A14" s="37" t="s">
        <v>84</v>
      </c>
      <c r="B14" s="38" t="s">
        <v>85</v>
      </c>
      <c r="C14" s="32" t="s">
        <v>80</v>
      </c>
      <c r="D14" s="38" t="s">
        <v>187</v>
      </c>
      <c r="E14" s="38" t="s">
        <v>188</v>
      </c>
      <c r="F14" s="38" t="s">
        <v>189</v>
      </c>
      <c r="G14" s="25">
        <v>1</v>
      </c>
      <c r="H14" s="10">
        <v>1</v>
      </c>
      <c r="I14" s="38" t="s">
        <v>190</v>
      </c>
      <c r="J14" s="38"/>
    </row>
    <row r="15" spans="1:10" x14ac:dyDescent="0.35">
      <c r="A15" s="37" t="s">
        <v>84</v>
      </c>
      <c r="B15" s="38" t="s">
        <v>85</v>
      </c>
      <c r="C15" s="32" t="s">
        <v>80</v>
      </c>
      <c r="D15" s="38" t="s">
        <v>187</v>
      </c>
      <c r="E15" s="38" t="s">
        <v>211</v>
      </c>
      <c r="F15" s="38" t="s">
        <v>212</v>
      </c>
      <c r="G15" s="25">
        <v>1</v>
      </c>
      <c r="H15" s="10">
        <v>1</v>
      </c>
      <c r="I15" s="38" t="s">
        <v>213</v>
      </c>
      <c r="J15" s="38" t="s">
        <v>214</v>
      </c>
    </row>
    <row r="16" spans="1:10" x14ac:dyDescent="0.35">
      <c r="A16" s="37" t="s">
        <v>84</v>
      </c>
      <c r="B16" s="38" t="s">
        <v>85</v>
      </c>
      <c r="C16" s="32" t="s">
        <v>80</v>
      </c>
      <c r="D16" s="38" t="s">
        <v>11</v>
      </c>
      <c r="E16" s="38" t="s">
        <v>263</v>
      </c>
      <c r="F16" s="38" t="s">
        <v>264</v>
      </c>
      <c r="G16" s="25">
        <v>1</v>
      </c>
      <c r="H16" s="10">
        <v>1</v>
      </c>
      <c r="I16" s="38" t="s">
        <v>265</v>
      </c>
      <c r="J16" s="38" t="s">
        <v>266</v>
      </c>
    </row>
    <row r="17" spans="1:10" x14ac:dyDescent="0.35">
      <c r="A17" s="37" t="s">
        <v>84</v>
      </c>
      <c r="B17" s="38" t="s">
        <v>85</v>
      </c>
      <c r="C17" s="32" t="s">
        <v>80</v>
      </c>
      <c r="D17" s="38" t="s">
        <v>11</v>
      </c>
      <c r="E17" s="38" t="s">
        <v>270</v>
      </c>
      <c r="F17" s="38" t="s">
        <v>271</v>
      </c>
      <c r="G17" s="25">
        <v>1</v>
      </c>
      <c r="H17" s="10">
        <v>1</v>
      </c>
      <c r="I17" s="38" t="s">
        <v>12</v>
      </c>
      <c r="J17" s="38" t="s">
        <v>272</v>
      </c>
    </row>
    <row r="18" spans="1:10" x14ac:dyDescent="0.35">
      <c r="A18" s="37" t="s">
        <v>84</v>
      </c>
      <c r="B18" s="38" t="s">
        <v>85</v>
      </c>
      <c r="C18" s="32" t="s">
        <v>80</v>
      </c>
      <c r="D18" s="38" t="s">
        <v>215</v>
      </c>
      <c r="E18" s="38" t="s">
        <v>216</v>
      </c>
      <c r="F18" s="38" t="s">
        <v>217</v>
      </c>
      <c r="G18" s="25">
        <v>1</v>
      </c>
      <c r="H18" s="10">
        <v>3</v>
      </c>
      <c r="I18" s="38"/>
      <c r="J18" s="38" t="s">
        <v>218</v>
      </c>
    </row>
    <row r="19" spans="1:10" x14ac:dyDescent="0.35">
      <c r="A19" s="37" t="s">
        <v>84</v>
      </c>
      <c r="B19" s="38" t="s">
        <v>85</v>
      </c>
      <c r="C19" s="32" t="s">
        <v>80</v>
      </c>
      <c r="D19" s="38" t="s">
        <v>215</v>
      </c>
      <c r="E19" s="38" t="s">
        <v>223</v>
      </c>
      <c r="F19" s="38" t="s">
        <v>224</v>
      </c>
      <c r="G19" s="25">
        <v>1</v>
      </c>
      <c r="H19" s="10">
        <v>1</v>
      </c>
      <c r="I19" s="38"/>
      <c r="J19" s="38"/>
    </row>
    <row r="20" spans="1:10" x14ac:dyDescent="0.35">
      <c r="A20" s="37" t="s">
        <v>84</v>
      </c>
      <c r="B20" s="38" t="s">
        <v>85</v>
      </c>
      <c r="C20" s="32" t="s">
        <v>80</v>
      </c>
      <c r="D20" s="38" t="s">
        <v>152</v>
      </c>
      <c r="E20" s="38" t="s">
        <v>176</v>
      </c>
      <c r="F20" s="38" t="s">
        <v>177</v>
      </c>
      <c r="G20" s="25">
        <v>2</v>
      </c>
      <c r="H20" s="10">
        <v>1</v>
      </c>
      <c r="I20" s="38" t="s">
        <v>172</v>
      </c>
      <c r="J20" s="38" t="s">
        <v>171</v>
      </c>
    </row>
    <row r="21" spans="1:10" x14ac:dyDescent="0.35">
      <c r="A21" s="37" t="s">
        <v>84</v>
      </c>
      <c r="B21" s="38" t="s">
        <v>85</v>
      </c>
      <c r="C21" s="32" t="s">
        <v>80</v>
      </c>
      <c r="D21" s="38" t="s">
        <v>152</v>
      </c>
      <c r="E21" s="38" t="s">
        <v>169</v>
      </c>
      <c r="F21" s="38" t="s">
        <v>170</v>
      </c>
      <c r="G21" s="25">
        <v>4</v>
      </c>
      <c r="H21" s="10">
        <v>1</v>
      </c>
      <c r="I21" s="38" t="s">
        <v>155</v>
      </c>
      <c r="J21" s="38" t="s">
        <v>171</v>
      </c>
    </row>
    <row r="22" spans="1:10" x14ac:dyDescent="0.35">
      <c r="A22" s="37" t="s">
        <v>84</v>
      </c>
      <c r="B22" s="38" t="s">
        <v>85</v>
      </c>
      <c r="C22" s="32" t="s">
        <v>80</v>
      </c>
      <c r="D22" s="38" t="s">
        <v>152</v>
      </c>
      <c r="E22" s="38" t="s">
        <v>169</v>
      </c>
      <c r="F22" s="38" t="s">
        <v>170</v>
      </c>
      <c r="G22" s="25">
        <v>2</v>
      </c>
      <c r="H22" s="10">
        <v>1</v>
      </c>
      <c r="I22" s="38" t="s">
        <v>172</v>
      </c>
      <c r="J22" s="38" t="s">
        <v>171</v>
      </c>
    </row>
    <row r="23" spans="1:10" x14ac:dyDescent="0.35">
      <c r="A23" s="37" t="s">
        <v>84</v>
      </c>
      <c r="B23" s="38" t="s">
        <v>85</v>
      </c>
      <c r="C23" s="32" t="s">
        <v>80</v>
      </c>
      <c r="D23" s="38" t="s">
        <v>215</v>
      </c>
      <c r="E23" s="38" t="s">
        <v>240</v>
      </c>
      <c r="F23" s="38" t="s">
        <v>241</v>
      </c>
      <c r="G23" s="25">
        <v>1</v>
      </c>
      <c r="H23" s="10">
        <v>1</v>
      </c>
      <c r="I23" s="38"/>
      <c r="J23" s="38" t="s">
        <v>293</v>
      </c>
    </row>
    <row r="24" spans="1:10" x14ac:dyDescent="0.35">
      <c r="A24" s="37" t="s">
        <v>84</v>
      </c>
      <c r="B24" s="38" t="s">
        <v>85</v>
      </c>
      <c r="C24" s="32" t="s">
        <v>80</v>
      </c>
      <c r="D24" s="38" t="s">
        <v>215</v>
      </c>
      <c r="E24" s="38" t="s">
        <v>240</v>
      </c>
      <c r="F24" s="38" t="s">
        <v>241</v>
      </c>
      <c r="G24" s="25">
        <v>1</v>
      </c>
      <c r="H24" s="10">
        <v>1</v>
      </c>
      <c r="I24" s="38"/>
      <c r="J24" s="38" t="s">
        <v>233</v>
      </c>
    </row>
    <row r="25" spans="1:10" x14ac:dyDescent="0.35">
      <c r="A25" s="37" t="s">
        <v>84</v>
      </c>
      <c r="B25" s="38" t="s">
        <v>85</v>
      </c>
      <c r="C25" s="32" t="s">
        <v>80</v>
      </c>
      <c r="D25" s="38" t="s">
        <v>215</v>
      </c>
      <c r="E25" s="38" t="s">
        <v>242</v>
      </c>
      <c r="F25" s="38" t="s">
        <v>243</v>
      </c>
      <c r="G25" s="25">
        <v>1</v>
      </c>
      <c r="H25" s="10">
        <v>1</v>
      </c>
      <c r="I25" s="38"/>
      <c r="J25" s="38" t="s">
        <v>244</v>
      </c>
    </row>
    <row r="26" spans="1:10" x14ac:dyDescent="0.35">
      <c r="A26" s="37" t="s">
        <v>84</v>
      </c>
      <c r="B26" s="38" t="s">
        <v>85</v>
      </c>
      <c r="C26" s="32" t="s">
        <v>80</v>
      </c>
      <c r="D26" s="38" t="s">
        <v>215</v>
      </c>
      <c r="E26" s="38" t="s">
        <v>242</v>
      </c>
      <c r="F26" s="38" t="s">
        <v>243</v>
      </c>
      <c r="G26" s="25">
        <v>1</v>
      </c>
      <c r="H26" s="10">
        <v>1</v>
      </c>
      <c r="I26" s="38"/>
      <c r="J26" s="38" t="s">
        <v>245</v>
      </c>
    </row>
    <row r="27" spans="1:10" x14ac:dyDescent="0.35">
      <c r="A27" s="37" t="s">
        <v>84</v>
      </c>
      <c r="B27" s="38" t="s">
        <v>85</v>
      </c>
      <c r="C27" s="32" t="s">
        <v>80</v>
      </c>
      <c r="D27" s="38" t="s">
        <v>152</v>
      </c>
      <c r="E27" s="38" t="s">
        <v>174</v>
      </c>
      <c r="F27" s="38" t="s">
        <v>175</v>
      </c>
      <c r="G27" s="25">
        <v>1</v>
      </c>
      <c r="H27" s="10">
        <v>1</v>
      </c>
      <c r="I27" s="38" t="s">
        <v>172</v>
      </c>
      <c r="J27" s="38"/>
    </row>
    <row r="28" spans="1:10" x14ac:dyDescent="0.35">
      <c r="A28" s="37" t="s">
        <v>84</v>
      </c>
      <c r="B28" s="38" t="s">
        <v>85</v>
      </c>
      <c r="C28" s="32" t="s">
        <v>80</v>
      </c>
      <c r="D28" s="38" t="s">
        <v>152</v>
      </c>
      <c r="E28" s="38" t="s">
        <v>178</v>
      </c>
      <c r="F28" s="38" t="s">
        <v>179</v>
      </c>
      <c r="G28" s="25">
        <v>1</v>
      </c>
      <c r="H28" s="10">
        <v>1</v>
      </c>
      <c r="I28" s="38" t="s">
        <v>155</v>
      </c>
      <c r="J28" s="38"/>
    </row>
    <row r="29" spans="1:10" x14ac:dyDescent="0.35">
      <c r="A29" s="37" t="s">
        <v>84</v>
      </c>
      <c r="B29" s="38" t="s">
        <v>85</v>
      </c>
      <c r="C29" s="32" t="s">
        <v>80</v>
      </c>
      <c r="D29" s="38" t="s">
        <v>152</v>
      </c>
      <c r="E29" s="38" t="s">
        <v>178</v>
      </c>
      <c r="F29" s="38" t="s">
        <v>179</v>
      </c>
      <c r="G29" s="25">
        <v>1</v>
      </c>
      <c r="H29" s="10">
        <v>1</v>
      </c>
      <c r="I29" s="38" t="s">
        <v>172</v>
      </c>
      <c r="J29" s="38"/>
    </row>
    <row r="30" spans="1:10" x14ac:dyDescent="0.35">
      <c r="A30" s="37" t="s">
        <v>84</v>
      </c>
      <c r="B30" s="38" t="s">
        <v>85</v>
      </c>
      <c r="C30" s="32" t="s">
        <v>80</v>
      </c>
      <c r="D30" s="38" t="s">
        <v>215</v>
      </c>
      <c r="E30" s="38" t="s">
        <v>185</v>
      </c>
      <c r="F30" s="38" t="s">
        <v>186</v>
      </c>
      <c r="G30" s="25">
        <v>2</v>
      </c>
      <c r="H30" s="10">
        <v>1</v>
      </c>
      <c r="I30" s="38"/>
      <c r="J30" s="38" t="s">
        <v>222</v>
      </c>
    </row>
    <row r="31" spans="1:10" x14ac:dyDescent="0.35">
      <c r="A31" s="37" t="s">
        <v>84</v>
      </c>
      <c r="B31" s="38" t="s">
        <v>85</v>
      </c>
      <c r="C31" s="32" t="s">
        <v>80</v>
      </c>
      <c r="D31" s="38" t="s">
        <v>152</v>
      </c>
      <c r="E31" s="38" t="s">
        <v>185</v>
      </c>
      <c r="F31" s="38" t="s">
        <v>186</v>
      </c>
      <c r="G31" s="25">
        <v>1</v>
      </c>
      <c r="H31" s="10">
        <v>1</v>
      </c>
      <c r="I31" s="38" t="s">
        <v>155</v>
      </c>
      <c r="J31" s="38"/>
    </row>
    <row r="32" spans="1:10" x14ac:dyDescent="0.35">
      <c r="A32" s="37" t="s">
        <v>84</v>
      </c>
      <c r="B32" s="38" t="s">
        <v>85</v>
      </c>
      <c r="C32" s="32" t="s">
        <v>80</v>
      </c>
      <c r="D32" s="38" t="s">
        <v>91</v>
      </c>
      <c r="E32" s="38" t="s">
        <v>92</v>
      </c>
      <c r="F32" s="38" t="s">
        <v>93</v>
      </c>
      <c r="G32" s="25">
        <v>1</v>
      </c>
      <c r="H32" s="10">
        <v>1</v>
      </c>
      <c r="I32" s="38"/>
      <c r="J32" s="38" t="s">
        <v>94</v>
      </c>
    </row>
    <row r="33" spans="1:10" x14ac:dyDescent="0.35">
      <c r="A33" s="37" t="s">
        <v>84</v>
      </c>
      <c r="B33" s="38" t="s">
        <v>85</v>
      </c>
      <c r="C33" s="32" t="s">
        <v>80</v>
      </c>
      <c r="D33" s="38" t="s">
        <v>91</v>
      </c>
      <c r="E33" s="38" t="s">
        <v>95</v>
      </c>
      <c r="F33" s="38" t="s">
        <v>96</v>
      </c>
      <c r="G33" s="25">
        <v>1</v>
      </c>
      <c r="H33" s="10">
        <v>1</v>
      </c>
      <c r="I33" s="38"/>
      <c r="J33" s="38"/>
    </row>
    <row r="34" spans="1:10" x14ac:dyDescent="0.35">
      <c r="A34" s="37" t="s">
        <v>84</v>
      </c>
      <c r="B34" s="38" t="s">
        <v>85</v>
      </c>
      <c r="C34" s="32" t="s">
        <v>80</v>
      </c>
      <c r="D34" s="38" t="s">
        <v>91</v>
      </c>
      <c r="E34" s="38" t="s">
        <v>104</v>
      </c>
      <c r="F34" s="38" t="s">
        <v>105</v>
      </c>
      <c r="G34" s="25">
        <v>1</v>
      </c>
      <c r="H34" s="10">
        <v>1</v>
      </c>
      <c r="I34" s="38"/>
      <c r="J34" s="38" t="s">
        <v>101</v>
      </c>
    </row>
    <row r="35" spans="1:10" x14ac:dyDescent="0.35">
      <c r="A35" s="37" t="s">
        <v>84</v>
      </c>
      <c r="B35" s="38" t="s">
        <v>85</v>
      </c>
      <c r="C35" s="32" t="s">
        <v>80</v>
      </c>
      <c r="D35" s="38" t="s">
        <v>91</v>
      </c>
      <c r="E35" s="38" t="s">
        <v>97</v>
      </c>
      <c r="F35" s="38" t="s">
        <v>98</v>
      </c>
      <c r="G35" s="25">
        <v>1</v>
      </c>
      <c r="H35" s="10">
        <v>1</v>
      </c>
      <c r="I35" s="38"/>
      <c r="J35" s="38" t="s">
        <v>277</v>
      </c>
    </row>
    <row r="36" spans="1:10" x14ac:dyDescent="0.35">
      <c r="A36" s="37" t="s">
        <v>84</v>
      </c>
      <c r="B36" s="38" t="s">
        <v>85</v>
      </c>
      <c r="C36" s="32" t="s">
        <v>80</v>
      </c>
      <c r="D36" s="38" t="s">
        <v>91</v>
      </c>
      <c r="E36" s="38" t="s">
        <v>99</v>
      </c>
      <c r="F36" s="38" t="s">
        <v>100</v>
      </c>
      <c r="G36" s="25">
        <v>1</v>
      </c>
      <c r="H36" s="10">
        <v>1</v>
      </c>
      <c r="I36" s="38"/>
      <c r="J36" s="38" t="s">
        <v>101</v>
      </c>
    </row>
    <row r="37" spans="1:10" x14ac:dyDescent="0.35">
      <c r="A37" s="37" t="s">
        <v>84</v>
      </c>
      <c r="B37" s="38" t="s">
        <v>85</v>
      </c>
      <c r="C37" s="32" t="s">
        <v>80</v>
      </c>
      <c r="D37" s="38" t="s">
        <v>91</v>
      </c>
      <c r="E37" s="38" t="s">
        <v>102</v>
      </c>
      <c r="F37" s="38" t="s">
        <v>103</v>
      </c>
      <c r="G37" s="25">
        <v>1</v>
      </c>
      <c r="H37" s="10">
        <v>1</v>
      </c>
      <c r="I37" s="38"/>
      <c r="J37" s="38" t="s">
        <v>101</v>
      </c>
    </row>
    <row r="38" spans="1:10" x14ac:dyDescent="0.35">
      <c r="A38" s="37" t="s">
        <v>84</v>
      </c>
      <c r="B38" s="38" t="s">
        <v>85</v>
      </c>
      <c r="C38" s="32" t="s">
        <v>80</v>
      </c>
      <c r="D38" s="38" t="s">
        <v>91</v>
      </c>
      <c r="E38" s="38" t="s">
        <v>106</v>
      </c>
      <c r="F38" s="38" t="s">
        <v>107</v>
      </c>
      <c r="G38" s="25">
        <v>1</v>
      </c>
      <c r="H38" s="10">
        <v>3</v>
      </c>
      <c r="I38" s="38"/>
      <c r="J38" s="38" t="s">
        <v>108</v>
      </c>
    </row>
    <row r="39" spans="1:10" x14ac:dyDescent="0.35">
      <c r="A39" s="37" t="s">
        <v>84</v>
      </c>
      <c r="B39" s="38" t="s">
        <v>85</v>
      </c>
      <c r="C39" s="32" t="s">
        <v>80</v>
      </c>
      <c r="D39" s="38" t="s">
        <v>91</v>
      </c>
      <c r="E39" s="38" t="s">
        <v>147</v>
      </c>
      <c r="F39" s="38" t="s">
        <v>148</v>
      </c>
      <c r="G39" s="25">
        <v>2</v>
      </c>
      <c r="H39" s="10">
        <v>3</v>
      </c>
      <c r="I39" s="38"/>
      <c r="J39" s="38" t="s">
        <v>149</v>
      </c>
    </row>
    <row r="40" spans="1:10" x14ac:dyDescent="0.35">
      <c r="A40" s="37" t="s">
        <v>84</v>
      </c>
      <c r="B40" s="38" t="s">
        <v>85</v>
      </c>
      <c r="C40" s="32" t="s">
        <v>80</v>
      </c>
      <c r="D40" s="38" t="s">
        <v>91</v>
      </c>
      <c r="E40" s="38" t="s">
        <v>109</v>
      </c>
      <c r="F40" s="38" t="s">
        <v>110</v>
      </c>
      <c r="G40" s="25">
        <v>1</v>
      </c>
      <c r="H40" s="10">
        <v>1</v>
      </c>
      <c r="I40" s="38"/>
      <c r="J40" s="38"/>
    </row>
    <row r="41" spans="1:10" x14ac:dyDescent="0.35">
      <c r="A41" s="37" t="s">
        <v>84</v>
      </c>
      <c r="B41" s="38" t="s">
        <v>85</v>
      </c>
      <c r="C41" s="32" t="s">
        <v>80</v>
      </c>
      <c r="D41" s="38" t="s">
        <v>91</v>
      </c>
      <c r="E41" s="38" t="s">
        <v>111</v>
      </c>
      <c r="F41" s="38" t="s">
        <v>112</v>
      </c>
      <c r="G41" s="25">
        <v>1</v>
      </c>
      <c r="H41" s="10">
        <v>3</v>
      </c>
      <c r="I41" s="38"/>
      <c r="J41" s="38" t="s">
        <v>113</v>
      </c>
    </row>
    <row r="42" spans="1:10" x14ac:dyDescent="0.35">
      <c r="A42" s="37" t="s">
        <v>84</v>
      </c>
      <c r="B42" s="38" t="s">
        <v>85</v>
      </c>
      <c r="C42" s="32" t="s">
        <v>80</v>
      </c>
      <c r="D42" s="38" t="s">
        <v>91</v>
      </c>
      <c r="E42" s="38" t="s">
        <v>297</v>
      </c>
      <c r="F42" s="38" t="s">
        <v>298</v>
      </c>
      <c r="G42" s="25">
        <v>1</v>
      </c>
      <c r="H42" s="10">
        <v>1</v>
      </c>
      <c r="I42" s="38"/>
      <c r="J42" s="38"/>
    </row>
    <row r="43" spans="1:10" x14ac:dyDescent="0.35">
      <c r="A43" s="37" t="s">
        <v>84</v>
      </c>
      <c r="B43" s="38" t="s">
        <v>85</v>
      </c>
      <c r="C43" s="32" t="s">
        <v>80</v>
      </c>
      <c r="D43" s="38" t="s">
        <v>91</v>
      </c>
      <c r="E43" s="38" t="s">
        <v>258</v>
      </c>
      <c r="F43" s="38" t="s">
        <v>259</v>
      </c>
      <c r="G43" s="25">
        <v>1</v>
      </c>
      <c r="H43" s="10">
        <v>1</v>
      </c>
      <c r="I43" s="38"/>
      <c r="J43" s="38" t="s">
        <v>116</v>
      </c>
    </row>
    <row r="44" spans="1:10" x14ac:dyDescent="0.35">
      <c r="A44" s="37" t="s">
        <v>84</v>
      </c>
      <c r="B44" s="38" t="s">
        <v>85</v>
      </c>
      <c r="C44" s="32" t="s">
        <v>80</v>
      </c>
      <c r="D44" s="38" t="s">
        <v>187</v>
      </c>
      <c r="E44" s="38" t="s">
        <v>191</v>
      </c>
      <c r="F44" s="38" t="s">
        <v>192</v>
      </c>
      <c r="G44" s="25">
        <v>1</v>
      </c>
      <c r="H44" s="10">
        <v>1</v>
      </c>
      <c r="I44" s="38" t="s">
        <v>193</v>
      </c>
      <c r="J44" s="38"/>
    </row>
    <row r="45" spans="1:10" x14ac:dyDescent="0.35">
      <c r="A45" s="37" t="s">
        <v>84</v>
      </c>
      <c r="B45" s="38" t="s">
        <v>85</v>
      </c>
      <c r="C45" s="32" t="s">
        <v>80</v>
      </c>
      <c r="D45" s="38" t="s">
        <v>187</v>
      </c>
      <c r="E45" s="38" t="s">
        <v>207</v>
      </c>
      <c r="F45" s="38" t="s">
        <v>208</v>
      </c>
      <c r="G45" s="25">
        <v>1</v>
      </c>
      <c r="H45" s="10">
        <v>1</v>
      </c>
      <c r="I45" s="38" t="s">
        <v>209</v>
      </c>
      <c r="J45" s="38" t="s">
        <v>210</v>
      </c>
    </row>
    <row r="46" spans="1:10" x14ac:dyDescent="0.35">
      <c r="A46" s="37" t="s">
        <v>84</v>
      </c>
      <c r="B46" s="38" t="s">
        <v>85</v>
      </c>
      <c r="C46" s="32" t="s">
        <v>80</v>
      </c>
      <c r="D46" s="38" t="s">
        <v>91</v>
      </c>
      <c r="E46" s="38" t="s">
        <v>294</v>
      </c>
      <c r="F46" s="38" t="s">
        <v>295</v>
      </c>
      <c r="G46" s="25">
        <v>1</v>
      </c>
      <c r="H46" s="10">
        <v>1</v>
      </c>
      <c r="I46" s="38"/>
      <c r="J46" s="38" t="s">
        <v>296</v>
      </c>
    </row>
    <row r="47" spans="1:10" x14ac:dyDescent="0.35">
      <c r="A47" s="37" t="s">
        <v>84</v>
      </c>
      <c r="B47" s="38" t="s">
        <v>85</v>
      </c>
      <c r="C47" s="32" t="s">
        <v>80</v>
      </c>
      <c r="D47" s="38" t="s">
        <v>91</v>
      </c>
      <c r="E47" s="38" t="s">
        <v>114</v>
      </c>
      <c r="F47" s="38" t="s">
        <v>115</v>
      </c>
      <c r="G47" s="25">
        <v>1</v>
      </c>
      <c r="H47" s="10">
        <v>1</v>
      </c>
      <c r="I47" s="38"/>
      <c r="J47" s="38" t="s">
        <v>116</v>
      </c>
    </row>
    <row r="48" spans="1:10" x14ac:dyDescent="0.35">
      <c r="A48" s="37" t="s">
        <v>84</v>
      </c>
      <c r="B48" s="38" t="s">
        <v>85</v>
      </c>
      <c r="C48" s="32" t="s">
        <v>80</v>
      </c>
      <c r="D48" s="38" t="s">
        <v>91</v>
      </c>
      <c r="E48" s="38" t="s">
        <v>117</v>
      </c>
      <c r="F48" s="38" t="s">
        <v>118</v>
      </c>
      <c r="G48" s="25">
        <v>1</v>
      </c>
      <c r="H48" s="10">
        <v>1</v>
      </c>
      <c r="I48" s="38"/>
      <c r="J48" s="38"/>
    </row>
    <row r="49" spans="1:10" x14ac:dyDescent="0.35">
      <c r="A49" s="37" t="s">
        <v>84</v>
      </c>
      <c r="B49" s="38" t="s">
        <v>85</v>
      </c>
      <c r="C49" s="32" t="s">
        <v>80</v>
      </c>
      <c r="D49" s="38" t="s">
        <v>91</v>
      </c>
      <c r="E49" s="38" t="s">
        <v>119</v>
      </c>
      <c r="F49" s="38" t="s">
        <v>120</v>
      </c>
      <c r="G49" s="25">
        <v>1</v>
      </c>
      <c r="H49" s="10">
        <v>1</v>
      </c>
      <c r="I49" s="38"/>
      <c r="J49" s="38"/>
    </row>
    <row r="50" spans="1:10" x14ac:dyDescent="0.35">
      <c r="A50" s="37" t="s">
        <v>84</v>
      </c>
      <c r="B50" s="38" t="s">
        <v>85</v>
      </c>
      <c r="C50" s="32" t="s">
        <v>80</v>
      </c>
      <c r="D50" s="38" t="s">
        <v>91</v>
      </c>
      <c r="E50" s="38" t="s">
        <v>291</v>
      </c>
      <c r="F50" s="38" t="s">
        <v>292</v>
      </c>
      <c r="G50" s="25">
        <v>1</v>
      </c>
      <c r="H50" s="10">
        <v>1</v>
      </c>
      <c r="I50" s="38"/>
      <c r="J50" s="38" t="s">
        <v>293</v>
      </c>
    </row>
    <row r="51" spans="1:10" x14ac:dyDescent="0.35">
      <c r="A51" s="37" t="s">
        <v>84</v>
      </c>
      <c r="B51" s="38" t="s">
        <v>85</v>
      </c>
      <c r="C51" s="32" t="s">
        <v>80</v>
      </c>
      <c r="D51" s="38" t="s">
        <v>91</v>
      </c>
      <c r="E51" s="38" t="s">
        <v>121</v>
      </c>
      <c r="F51" s="38" t="s">
        <v>122</v>
      </c>
      <c r="G51" s="25">
        <v>1</v>
      </c>
      <c r="H51" s="10">
        <v>3</v>
      </c>
      <c r="I51" s="38"/>
      <c r="J51" s="38" t="s">
        <v>123</v>
      </c>
    </row>
    <row r="52" spans="1:10" x14ac:dyDescent="0.35">
      <c r="A52" s="37" t="s">
        <v>84</v>
      </c>
      <c r="B52" s="38" t="s">
        <v>85</v>
      </c>
      <c r="C52" s="32" t="s">
        <v>80</v>
      </c>
      <c r="D52" s="38" t="s">
        <v>91</v>
      </c>
      <c r="E52" s="38" t="s">
        <v>124</v>
      </c>
      <c r="F52" s="38" t="s">
        <v>125</v>
      </c>
      <c r="G52" s="25">
        <v>1</v>
      </c>
      <c r="H52" s="10">
        <v>1</v>
      </c>
      <c r="I52" s="38"/>
      <c r="J52" s="38"/>
    </row>
    <row r="53" spans="1:10" x14ac:dyDescent="0.35">
      <c r="A53" s="37" t="s">
        <v>84</v>
      </c>
      <c r="B53" s="38" t="s">
        <v>85</v>
      </c>
      <c r="C53" s="32" t="s">
        <v>80</v>
      </c>
      <c r="D53" s="38" t="s">
        <v>91</v>
      </c>
      <c r="E53" s="38" t="s">
        <v>126</v>
      </c>
      <c r="F53" s="38" t="s">
        <v>127</v>
      </c>
      <c r="G53" s="25">
        <v>1</v>
      </c>
      <c r="H53" s="10">
        <v>1</v>
      </c>
      <c r="I53" s="38"/>
      <c r="J53" s="38" t="s">
        <v>128</v>
      </c>
    </row>
    <row r="54" spans="1:10" x14ac:dyDescent="0.35">
      <c r="A54" s="37" t="s">
        <v>84</v>
      </c>
      <c r="B54" s="38" t="s">
        <v>85</v>
      </c>
      <c r="C54" s="32" t="s">
        <v>80</v>
      </c>
      <c r="D54" s="38" t="s">
        <v>215</v>
      </c>
      <c r="E54" s="38" t="s">
        <v>246</v>
      </c>
      <c r="F54" s="38" t="s">
        <v>247</v>
      </c>
      <c r="G54" s="25">
        <v>1</v>
      </c>
      <c r="H54" s="10">
        <v>1</v>
      </c>
      <c r="I54" s="38"/>
      <c r="J54" s="38" t="s">
        <v>101</v>
      </c>
    </row>
    <row r="55" spans="1:10" x14ac:dyDescent="0.35">
      <c r="A55" s="37" t="s">
        <v>84</v>
      </c>
      <c r="B55" s="38" t="s">
        <v>85</v>
      </c>
      <c r="C55" s="32" t="s">
        <v>80</v>
      </c>
      <c r="D55" s="38" t="s">
        <v>91</v>
      </c>
      <c r="E55" s="38" t="s">
        <v>129</v>
      </c>
      <c r="F55" s="38" t="s">
        <v>130</v>
      </c>
      <c r="G55" s="25">
        <v>1</v>
      </c>
      <c r="H55" s="10">
        <v>1</v>
      </c>
      <c r="I55" s="38"/>
      <c r="J55" s="38" t="s">
        <v>131</v>
      </c>
    </row>
    <row r="56" spans="1:10" x14ac:dyDescent="0.35">
      <c r="A56" s="37" t="s">
        <v>84</v>
      </c>
      <c r="B56" s="38" t="s">
        <v>85</v>
      </c>
      <c r="C56" s="32" t="s">
        <v>80</v>
      </c>
      <c r="D56" s="38" t="s">
        <v>215</v>
      </c>
      <c r="E56" s="38" t="s">
        <v>254</v>
      </c>
      <c r="F56" s="38" t="s">
        <v>255</v>
      </c>
      <c r="G56" s="25">
        <v>1</v>
      </c>
      <c r="H56" s="10">
        <v>1</v>
      </c>
      <c r="I56" s="38"/>
      <c r="J56" s="38" t="s">
        <v>101</v>
      </c>
    </row>
    <row r="57" spans="1:10" x14ac:dyDescent="0.35">
      <c r="A57" s="37" t="s">
        <v>84</v>
      </c>
      <c r="B57" s="38" t="s">
        <v>85</v>
      </c>
      <c r="C57" s="32" t="s">
        <v>80</v>
      </c>
      <c r="D57" s="38" t="s">
        <v>215</v>
      </c>
      <c r="E57" s="38" t="s">
        <v>256</v>
      </c>
      <c r="F57" s="38" t="s">
        <v>257</v>
      </c>
      <c r="G57" s="25">
        <v>1</v>
      </c>
      <c r="H57" s="10">
        <v>1</v>
      </c>
      <c r="I57" s="38"/>
      <c r="J57" s="38" t="s">
        <v>101</v>
      </c>
    </row>
    <row r="58" spans="1:10" x14ac:dyDescent="0.35">
      <c r="A58" s="37" t="s">
        <v>84</v>
      </c>
      <c r="B58" s="38" t="s">
        <v>85</v>
      </c>
      <c r="C58" s="32" t="s">
        <v>80</v>
      </c>
      <c r="D58" s="38" t="s">
        <v>215</v>
      </c>
      <c r="E58" s="38" t="s">
        <v>251</v>
      </c>
      <c r="F58" s="38" t="s">
        <v>252</v>
      </c>
      <c r="G58" s="25">
        <v>1</v>
      </c>
      <c r="H58" s="10">
        <v>1</v>
      </c>
      <c r="I58" s="38"/>
      <c r="J58" s="38" t="s">
        <v>253</v>
      </c>
    </row>
    <row r="59" spans="1:10" x14ac:dyDescent="0.35">
      <c r="A59" s="37" t="s">
        <v>84</v>
      </c>
      <c r="B59" s="38" t="s">
        <v>85</v>
      </c>
      <c r="C59" s="32" t="s">
        <v>80</v>
      </c>
      <c r="D59" s="38" t="s">
        <v>152</v>
      </c>
      <c r="E59" s="38" t="s">
        <v>182</v>
      </c>
      <c r="F59" s="38" t="s">
        <v>183</v>
      </c>
      <c r="G59" s="25">
        <v>1</v>
      </c>
      <c r="H59" s="10">
        <v>1</v>
      </c>
      <c r="I59" s="38" t="s">
        <v>172</v>
      </c>
      <c r="J59" s="38" t="s">
        <v>184</v>
      </c>
    </row>
    <row r="60" spans="1:10" x14ac:dyDescent="0.35">
      <c r="A60" s="37" t="s">
        <v>84</v>
      </c>
      <c r="B60" s="38" t="s">
        <v>85</v>
      </c>
      <c r="C60" s="32" t="s">
        <v>80</v>
      </c>
      <c r="D60" s="38" t="s">
        <v>215</v>
      </c>
      <c r="E60" s="38" t="s">
        <v>225</v>
      </c>
      <c r="F60" s="38" t="s">
        <v>226</v>
      </c>
      <c r="G60" s="25">
        <v>1</v>
      </c>
      <c r="H60" s="10">
        <v>1</v>
      </c>
      <c r="I60" s="38"/>
      <c r="J60" s="38" t="s">
        <v>227</v>
      </c>
    </row>
    <row r="61" spans="1:10" x14ac:dyDescent="0.35">
      <c r="A61" s="37" t="s">
        <v>84</v>
      </c>
      <c r="B61" s="38" t="s">
        <v>85</v>
      </c>
      <c r="C61" s="32" t="s">
        <v>80</v>
      </c>
      <c r="D61" s="38" t="s">
        <v>215</v>
      </c>
      <c r="E61" s="38" t="s">
        <v>228</v>
      </c>
      <c r="F61" s="38" t="s">
        <v>229</v>
      </c>
      <c r="G61" s="25">
        <v>1</v>
      </c>
      <c r="H61" s="10">
        <v>1</v>
      </c>
      <c r="I61" s="38"/>
      <c r="J61" s="38"/>
    </row>
    <row r="62" spans="1:10" x14ac:dyDescent="0.35">
      <c r="A62" s="37" t="s">
        <v>84</v>
      </c>
      <c r="B62" s="38" t="s">
        <v>85</v>
      </c>
      <c r="C62" s="32" t="s">
        <v>80</v>
      </c>
      <c r="D62" s="38" t="s">
        <v>215</v>
      </c>
      <c r="E62" s="38" t="s">
        <v>230</v>
      </c>
      <c r="F62" s="38" t="s">
        <v>231</v>
      </c>
      <c r="G62" s="25">
        <v>1</v>
      </c>
      <c r="H62" s="10">
        <v>1</v>
      </c>
      <c r="I62" s="38"/>
      <c r="J62" s="38" t="s">
        <v>232</v>
      </c>
    </row>
    <row r="63" spans="1:10" x14ac:dyDescent="0.35">
      <c r="A63" s="37" t="s">
        <v>84</v>
      </c>
      <c r="B63" s="38" t="s">
        <v>85</v>
      </c>
      <c r="C63" s="32" t="s">
        <v>80</v>
      </c>
      <c r="D63" s="38" t="s">
        <v>91</v>
      </c>
      <c r="E63" s="38" t="s">
        <v>132</v>
      </c>
      <c r="F63" s="38" t="s">
        <v>133</v>
      </c>
      <c r="G63" s="25">
        <v>1</v>
      </c>
      <c r="H63" s="10">
        <v>1</v>
      </c>
      <c r="I63" s="38"/>
      <c r="J63" s="38" t="s">
        <v>134</v>
      </c>
    </row>
    <row r="64" spans="1:10" x14ac:dyDescent="0.35">
      <c r="A64" s="37" t="s">
        <v>84</v>
      </c>
      <c r="B64" s="38" t="s">
        <v>85</v>
      </c>
      <c r="C64" s="32" t="s">
        <v>80</v>
      </c>
      <c r="D64" s="38" t="s">
        <v>152</v>
      </c>
      <c r="E64" s="38" t="s">
        <v>180</v>
      </c>
      <c r="F64" s="38" t="s">
        <v>181</v>
      </c>
      <c r="G64" s="25">
        <v>1</v>
      </c>
      <c r="H64" s="10">
        <v>1</v>
      </c>
      <c r="I64" s="38" t="s">
        <v>155</v>
      </c>
      <c r="J64" s="38"/>
    </row>
    <row r="65" spans="1:10" x14ac:dyDescent="0.35">
      <c r="A65" s="37" t="s">
        <v>84</v>
      </c>
      <c r="B65" s="38" t="s">
        <v>85</v>
      </c>
      <c r="C65" s="32" t="s">
        <v>80</v>
      </c>
      <c r="D65" s="38" t="s">
        <v>215</v>
      </c>
      <c r="E65" s="38" t="s">
        <v>219</v>
      </c>
      <c r="F65" s="38" t="s">
        <v>220</v>
      </c>
      <c r="G65" s="25">
        <v>1</v>
      </c>
      <c r="H65" s="10">
        <v>1</v>
      </c>
      <c r="I65" s="38"/>
      <c r="J65" s="38" t="s">
        <v>221</v>
      </c>
    </row>
    <row r="66" spans="1:10" x14ac:dyDescent="0.35">
      <c r="A66" s="37" t="s">
        <v>84</v>
      </c>
      <c r="B66" s="38" t="s">
        <v>85</v>
      </c>
      <c r="C66" s="32" t="s">
        <v>80</v>
      </c>
      <c r="D66" s="38" t="s">
        <v>215</v>
      </c>
      <c r="E66" s="38" t="s">
        <v>219</v>
      </c>
      <c r="F66" s="38" t="s">
        <v>220</v>
      </c>
      <c r="G66" s="25">
        <v>1</v>
      </c>
      <c r="H66" s="10">
        <v>1</v>
      </c>
      <c r="I66" s="38"/>
      <c r="J66" s="38" t="s">
        <v>233</v>
      </c>
    </row>
    <row r="67" spans="1:10" x14ac:dyDescent="0.35">
      <c r="A67" s="37" t="s">
        <v>84</v>
      </c>
      <c r="B67" s="38" t="s">
        <v>85</v>
      </c>
      <c r="C67" s="32" t="s">
        <v>80</v>
      </c>
      <c r="D67" s="38" t="s">
        <v>215</v>
      </c>
      <c r="E67" s="38" t="s">
        <v>248</v>
      </c>
      <c r="F67" s="38" t="s">
        <v>249</v>
      </c>
      <c r="G67" s="25">
        <v>1</v>
      </c>
      <c r="H67" s="10">
        <v>1</v>
      </c>
      <c r="I67" s="38"/>
      <c r="J67" s="38" t="s">
        <v>250</v>
      </c>
    </row>
    <row r="68" spans="1:10" x14ac:dyDescent="0.35">
      <c r="A68" s="37" t="s">
        <v>84</v>
      </c>
      <c r="B68" s="38" t="s">
        <v>85</v>
      </c>
      <c r="C68" s="32" t="s">
        <v>80</v>
      </c>
      <c r="D68" s="38" t="s">
        <v>91</v>
      </c>
      <c r="E68" s="38" t="s">
        <v>135</v>
      </c>
      <c r="F68" s="38" t="s">
        <v>136</v>
      </c>
      <c r="G68" s="25">
        <v>1</v>
      </c>
      <c r="H68" s="10">
        <v>3</v>
      </c>
      <c r="I68" s="38"/>
      <c r="J68" s="38" t="s">
        <v>137</v>
      </c>
    </row>
    <row r="69" spans="1:10" x14ac:dyDescent="0.35">
      <c r="A69" s="37" t="s">
        <v>84</v>
      </c>
      <c r="B69" s="38" t="s">
        <v>85</v>
      </c>
      <c r="C69" s="32" t="s">
        <v>80</v>
      </c>
      <c r="D69" s="38" t="s">
        <v>91</v>
      </c>
      <c r="E69" s="38" t="s">
        <v>260</v>
      </c>
      <c r="F69" s="38" t="s">
        <v>261</v>
      </c>
      <c r="G69" s="25">
        <v>1</v>
      </c>
      <c r="H69" s="10">
        <v>1</v>
      </c>
      <c r="I69" s="38"/>
      <c r="J69" s="38" t="s">
        <v>262</v>
      </c>
    </row>
    <row r="70" spans="1:10" x14ac:dyDescent="0.35">
      <c r="A70" s="37" t="s">
        <v>84</v>
      </c>
      <c r="B70" s="38" t="s">
        <v>85</v>
      </c>
      <c r="C70" s="32" t="s">
        <v>80</v>
      </c>
      <c r="D70" s="38" t="s">
        <v>91</v>
      </c>
      <c r="E70" s="38" t="s">
        <v>138</v>
      </c>
      <c r="F70" s="38" t="s">
        <v>139</v>
      </c>
      <c r="G70" s="25">
        <v>1</v>
      </c>
      <c r="H70" s="10">
        <v>1</v>
      </c>
      <c r="I70" s="38"/>
      <c r="J70" s="38" t="s">
        <v>140</v>
      </c>
    </row>
    <row r="71" spans="1:10" x14ac:dyDescent="0.35">
      <c r="A71" s="37" t="s">
        <v>84</v>
      </c>
      <c r="B71" s="38" t="s">
        <v>85</v>
      </c>
      <c r="C71" s="32" t="s">
        <v>80</v>
      </c>
      <c r="D71" s="38" t="s">
        <v>215</v>
      </c>
      <c r="E71" s="38" t="s">
        <v>234</v>
      </c>
      <c r="F71" s="38" t="s">
        <v>235</v>
      </c>
      <c r="G71" s="25">
        <v>1</v>
      </c>
      <c r="H71" s="10">
        <v>1</v>
      </c>
      <c r="I71" s="38"/>
      <c r="J71" s="38" t="s">
        <v>236</v>
      </c>
    </row>
    <row r="72" spans="1:10" x14ac:dyDescent="0.35">
      <c r="A72" s="37" t="s">
        <v>84</v>
      </c>
      <c r="B72" s="38" t="s">
        <v>85</v>
      </c>
      <c r="C72" s="32" t="s">
        <v>80</v>
      </c>
      <c r="D72" s="38" t="s">
        <v>215</v>
      </c>
      <c r="E72" s="38" t="s">
        <v>237</v>
      </c>
      <c r="F72" s="38" t="s">
        <v>238</v>
      </c>
      <c r="G72" s="25">
        <v>1</v>
      </c>
      <c r="H72" s="10">
        <v>1</v>
      </c>
      <c r="I72" s="38"/>
      <c r="J72" s="38" t="s">
        <v>239</v>
      </c>
    </row>
    <row r="73" spans="1:10" x14ac:dyDescent="0.35">
      <c r="A73" s="37" t="s">
        <v>84</v>
      </c>
      <c r="B73" s="38" t="s">
        <v>85</v>
      </c>
      <c r="C73" s="32" t="s">
        <v>80</v>
      </c>
      <c r="D73" s="38" t="s">
        <v>152</v>
      </c>
      <c r="E73" s="38" t="s">
        <v>157</v>
      </c>
      <c r="F73" s="38" t="s">
        <v>158</v>
      </c>
      <c r="G73" s="25">
        <v>1</v>
      </c>
      <c r="H73" s="10">
        <v>1</v>
      </c>
      <c r="I73" s="38" t="s">
        <v>155</v>
      </c>
      <c r="J73" s="38"/>
    </row>
    <row r="74" spans="1:10" x14ac:dyDescent="0.35">
      <c r="A74" s="37" t="s">
        <v>84</v>
      </c>
      <c r="B74" s="38" t="s">
        <v>85</v>
      </c>
      <c r="C74" s="32" t="s">
        <v>80</v>
      </c>
      <c r="D74" s="38" t="s">
        <v>152</v>
      </c>
      <c r="E74" s="38" t="s">
        <v>159</v>
      </c>
      <c r="F74" s="38" t="s">
        <v>160</v>
      </c>
      <c r="G74" s="25">
        <v>1</v>
      </c>
      <c r="H74" s="10">
        <v>1</v>
      </c>
      <c r="I74" s="38" t="s">
        <v>155</v>
      </c>
      <c r="J74" s="38"/>
    </row>
    <row r="75" spans="1:10" x14ac:dyDescent="0.35">
      <c r="A75" s="37" t="s">
        <v>84</v>
      </c>
      <c r="B75" s="38" t="s">
        <v>85</v>
      </c>
      <c r="C75" s="32" t="s">
        <v>80</v>
      </c>
      <c r="D75" s="38" t="s">
        <v>152</v>
      </c>
      <c r="E75" s="38" t="s">
        <v>161</v>
      </c>
      <c r="F75" s="38" t="s">
        <v>162</v>
      </c>
      <c r="G75" s="25">
        <v>1</v>
      </c>
      <c r="H75" s="10">
        <v>1</v>
      </c>
      <c r="I75" s="38" t="s">
        <v>155</v>
      </c>
      <c r="J75" s="38"/>
    </row>
    <row r="76" spans="1:10" x14ac:dyDescent="0.35">
      <c r="A76" s="37" t="s">
        <v>84</v>
      </c>
      <c r="B76" s="38" t="s">
        <v>85</v>
      </c>
      <c r="C76" s="32" t="s">
        <v>80</v>
      </c>
      <c r="D76" s="38" t="s">
        <v>152</v>
      </c>
      <c r="E76" s="38" t="s">
        <v>163</v>
      </c>
      <c r="F76" s="38" t="s">
        <v>164</v>
      </c>
      <c r="G76" s="25">
        <v>1</v>
      </c>
      <c r="H76" s="10">
        <v>1</v>
      </c>
      <c r="I76" s="38" t="s">
        <v>155</v>
      </c>
      <c r="J76" s="38"/>
    </row>
    <row r="77" spans="1:10" x14ac:dyDescent="0.35">
      <c r="A77" s="37" t="s">
        <v>84</v>
      </c>
      <c r="B77" s="38" t="s">
        <v>85</v>
      </c>
      <c r="C77" s="32" t="s">
        <v>80</v>
      </c>
      <c r="D77" s="38" t="s">
        <v>152</v>
      </c>
      <c r="E77" s="38" t="s">
        <v>165</v>
      </c>
      <c r="F77" s="38" t="s">
        <v>166</v>
      </c>
      <c r="G77" s="25">
        <v>1</v>
      </c>
      <c r="H77" s="10">
        <v>1</v>
      </c>
      <c r="I77" s="38" t="s">
        <v>155</v>
      </c>
      <c r="J77" s="38"/>
    </row>
    <row r="78" spans="1:10" x14ac:dyDescent="0.35">
      <c r="A78" s="37" t="s">
        <v>84</v>
      </c>
      <c r="B78" s="38" t="s">
        <v>85</v>
      </c>
      <c r="C78" s="32" t="s">
        <v>80</v>
      </c>
      <c r="D78" s="38" t="s">
        <v>152</v>
      </c>
      <c r="E78" s="38" t="s">
        <v>167</v>
      </c>
      <c r="F78" s="38" t="s">
        <v>168</v>
      </c>
      <c r="G78" s="25">
        <v>1</v>
      </c>
      <c r="H78" s="10">
        <v>1</v>
      </c>
      <c r="I78" s="38" t="s">
        <v>155</v>
      </c>
      <c r="J78" s="38"/>
    </row>
    <row r="79" spans="1:10" x14ac:dyDescent="0.35">
      <c r="A79" s="37" t="s">
        <v>84</v>
      </c>
      <c r="B79" s="38" t="s">
        <v>85</v>
      </c>
      <c r="C79" s="32" t="s">
        <v>80</v>
      </c>
      <c r="D79" s="38" t="s">
        <v>91</v>
      </c>
      <c r="E79" s="38" t="s">
        <v>289</v>
      </c>
      <c r="F79" s="38" t="s">
        <v>290</v>
      </c>
      <c r="G79" s="25">
        <v>1</v>
      </c>
      <c r="H79" s="10">
        <v>1</v>
      </c>
      <c r="I79" s="38"/>
      <c r="J79" s="38"/>
    </row>
    <row r="80" spans="1:10" x14ac:dyDescent="0.35">
      <c r="A80" s="37" t="s">
        <v>84</v>
      </c>
      <c r="B80" s="38" t="s">
        <v>85</v>
      </c>
      <c r="C80" s="32" t="s">
        <v>80</v>
      </c>
      <c r="D80" s="38" t="s">
        <v>91</v>
      </c>
      <c r="E80" s="38" t="s">
        <v>280</v>
      </c>
      <c r="F80" s="38" t="s">
        <v>281</v>
      </c>
      <c r="G80" s="25">
        <v>1</v>
      </c>
      <c r="H80" s="10">
        <v>1</v>
      </c>
      <c r="I80" s="38"/>
      <c r="J80" s="38" t="s">
        <v>282</v>
      </c>
    </row>
    <row r="81" spans="1:10" x14ac:dyDescent="0.35">
      <c r="A81" s="37" t="s">
        <v>84</v>
      </c>
      <c r="B81" s="38" t="s">
        <v>85</v>
      </c>
      <c r="C81" s="32" t="s">
        <v>80</v>
      </c>
      <c r="D81" s="38" t="s">
        <v>91</v>
      </c>
      <c r="E81" s="38" t="s">
        <v>286</v>
      </c>
      <c r="F81" s="38" t="s">
        <v>287</v>
      </c>
      <c r="G81" s="25">
        <v>1</v>
      </c>
      <c r="H81" s="10">
        <v>1</v>
      </c>
      <c r="I81" s="38"/>
      <c r="J81" s="38" t="s">
        <v>288</v>
      </c>
    </row>
    <row r="82" spans="1:10" x14ac:dyDescent="0.35">
      <c r="A82" s="37" t="s">
        <v>84</v>
      </c>
      <c r="B82" s="38" t="s">
        <v>85</v>
      </c>
      <c r="C82" s="32" t="s">
        <v>80</v>
      </c>
      <c r="D82" s="38" t="s">
        <v>91</v>
      </c>
      <c r="E82" s="38" t="s">
        <v>283</v>
      </c>
      <c r="F82" s="38" t="s">
        <v>284</v>
      </c>
      <c r="G82" s="25">
        <v>1</v>
      </c>
      <c r="H82" s="10">
        <v>1</v>
      </c>
      <c r="I82" s="38"/>
      <c r="J82" s="38" t="s">
        <v>285</v>
      </c>
    </row>
    <row r="83" spans="1:10" x14ac:dyDescent="0.35">
      <c r="A83" s="37" t="s">
        <v>84</v>
      </c>
      <c r="B83" s="38" t="s">
        <v>85</v>
      </c>
      <c r="C83" s="32" t="s">
        <v>80</v>
      </c>
      <c r="D83" s="38" t="s">
        <v>91</v>
      </c>
      <c r="E83" s="38" t="s">
        <v>278</v>
      </c>
      <c r="F83" s="38" t="s">
        <v>279</v>
      </c>
      <c r="G83" s="25">
        <v>1</v>
      </c>
      <c r="H83" s="10">
        <v>1</v>
      </c>
      <c r="I83" s="38"/>
      <c r="J83" s="38"/>
    </row>
    <row r="84" spans="1:10" x14ac:dyDescent="0.35">
      <c r="A84" s="37" t="s">
        <v>84</v>
      </c>
      <c r="B84" s="38" t="s">
        <v>85</v>
      </c>
      <c r="C84" s="32" t="s">
        <v>80</v>
      </c>
      <c r="D84" s="38" t="s">
        <v>91</v>
      </c>
      <c r="E84" s="38" t="s">
        <v>141</v>
      </c>
      <c r="F84" s="38" t="s">
        <v>142</v>
      </c>
      <c r="G84" s="25">
        <v>1</v>
      </c>
      <c r="H84" s="10">
        <v>1</v>
      </c>
      <c r="I84" s="38"/>
      <c r="J84" s="38" t="s">
        <v>143</v>
      </c>
    </row>
    <row r="85" spans="1:10" x14ac:dyDescent="0.35">
      <c r="A85" s="37" t="s">
        <v>84</v>
      </c>
      <c r="B85" s="38" t="s">
        <v>85</v>
      </c>
      <c r="C85" s="32" t="s">
        <v>80</v>
      </c>
      <c r="D85" s="38" t="s">
        <v>91</v>
      </c>
      <c r="E85" s="38" t="s">
        <v>144</v>
      </c>
      <c r="F85" s="38" t="s">
        <v>145</v>
      </c>
      <c r="G85" s="25">
        <v>1</v>
      </c>
      <c r="H85" s="10">
        <v>3</v>
      </c>
      <c r="I85" s="38"/>
      <c r="J85" s="38" t="s">
        <v>146</v>
      </c>
    </row>
    <row r="86" spans="1:10" x14ac:dyDescent="0.35">
      <c r="A86" s="37" t="s">
        <v>84</v>
      </c>
      <c r="B86" s="38" t="s">
        <v>85</v>
      </c>
      <c r="C86" s="32" t="s">
        <v>80</v>
      </c>
      <c r="D86" s="38" t="s">
        <v>152</v>
      </c>
      <c r="E86" s="38" t="s">
        <v>153</v>
      </c>
      <c r="F86" s="38" t="s">
        <v>154</v>
      </c>
      <c r="G86" s="25">
        <v>1</v>
      </c>
      <c r="H86" s="10">
        <v>1</v>
      </c>
      <c r="I86" s="38" t="s">
        <v>155</v>
      </c>
      <c r="J86" s="38" t="s">
        <v>156</v>
      </c>
    </row>
    <row r="87" spans="1:10" x14ac:dyDescent="0.35">
      <c r="A87" s="37" t="s">
        <v>84</v>
      </c>
      <c r="B87" s="38" t="s">
        <v>85</v>
      </c>
      <c r="C87" s="32" t="s">
        <v>80</v>
      </c>
      <c r="D87" s="38" t="s">
        <v>152</v>
      </c>
      <c r="E87" s="38" t="s">
        <v>153</v>
      </c>
      <c r="F87" s="38" t="s">
        <v>154</v>
      </c>
      <c r="G87" s="25">
        <v>1</v>
      </c>
      <c r="H87" s="10">
        <v>1</v>
      </c>
      <c r="I87" s="38" t="s">
        <v>172</v>
      </c>
      <c r="J87" s="38" t="s">
        <v>173</v>
      </c>
    </row>
    <row r="88" spans="1:10" x14ac:dyDescent="0.35">
      <c r="A88" s="37" t="s">
        <v>84</v>
      </c>
      <c r="B88" s="38" t="s">
        <v>85</v>
      </c>
      <c r="C88" s="32" t="s">
        <v>80</v>
      </c>
      <c r="D88" s="38" t="s">
        <v>11</v>
      </c>
      <c r="E88" s="38" t="s">
        <v>273</v>
      </c>
      <c r="F88" s="38" t="s">
        <v>274</v>
      </c>
      <c r="G88" s="25">
        <v>1</v>
      </c>
      <c r="H88" s="10">
        <v>1</v>
      </c>
      <c r="I88" s="38" t="s">
        <v>275</v>
      </c>
      <c r="J88" s="38" t="s">
        <v>276</v>
      </c>
    </row>
    <row r="89" spans="1:10" x14ac:dyDescent="0.35">
      <c r="A89" s="37" t="s">
        <v>84</v>
      </c>
      <c r="B89" s="38" t="s">
        <v>85</v>
      </c>
      <c r="C89" s="32" t="s">
        <v>80</v>
      </c>
      <c r="D89" s="38" t="s">
        <v>11</v>
      </c>
      <c r="E89" s="38" t="s">
        <v>150</v>
      </c>
      <c r="F89" s="38" t="s">
        <v>151</v>
      </c>
      <c r="G89" s="25">
        <v>1</v>
      </c>
      <c r="H89" s="10">
        <v>1</v>
      </c>
      <c r="I89" s="38" t="s">
        <v>90</v>
      </c>
      <c r="J89" s="38"/>
    </row>
    <row r="90" spans="1:10" x14ac:dyDescent="0.35">
      <c r="A90" s="37" t="s">
        <v>84</v>
      </c>
      <c r="B90" s="38" t="s">
        <v>85</v>
      </c>
      <c r="C90" s="32" t="s">
        <v>80</v>
      </c>
      <c r="D90" s="38" t="s">
        <v>187</v>
      </c>
      <c r="E90" s="38" t="s">
        <v>194</v>
      </c>
      <c r="F90" s="38" t="s">
        <v>195</v>
      </c>
      <c r="G90" s="25">
        <v>1</v>
      </c>
      <c r="H90" s="10">
        <v>1</v>
      </c>
      <c r="I90" s="38" t="s">
        <v>196</v>
      </c>
      <c r="J90" s="38"/>
    </row>
    <row r="91" spans="1:10" x14ac:dyDescent="0.35">
      <c r="A91" s="37" t="s">
        <v>84</v>
      </c>
      <c r="B91" s="38" t="s">
        <v>85</v>
      </c>
      <c r="C91" s="32" t="s">
        <v>80</v>
      </c>
      <c r="D91" s="38" t="s">
        <v>187</v>
      </c>
      <c r="E91" s="38" t="s">
        <v>197</v>
      </c>
      <c r="F91" s="38" t="s">
        <v>198</v>
      </c>
      <c r="G91" s="25">
        <v>1</v>
      </c>
      <c r="H91" s="10">
        <v>1</v>
      </c>
      <c r="I91" s="38" t="s">
        <v>199</v>
      </c>
      <c r="J91" s="38" t="s">
        <v>101</v>
      </c>
    </row>
    <row r="92" spans="1:10" x14ac:dyDescent="0.35">
      <c r="A92" s="37" t="s">
        <v>84</v>
      </c>
      <c r="B92" s="38" t="s">
        <v>85</v>
      </c>
      <c r="C92" s="32" t="s">
        <v>80</v>
      </c>
      <c r="D92" s="38" t="s">
        <v>187</v>
      </c>
      <c r="E92" s="38" t="s">
        <v>204</v>
      </c>
      <c r="F92" s="38" t="s">
        <v>205</v>
      </c>
      <c r="G92" s="25">
        <v>2</v>
      </c>
      <c r="H92" s="10">
        <v>1</v>
      </c>
      <c r="I92" s="38" t="s">
        <v>206</v>
      </c>
      <c r="J92" s="38"/>
    </row>
  </sheetData>
  <conditionalFormatting sqref="C7">
    <cfRule type="containsText" dxfId="0" priority="1" operator="containsText" text="fixed text">
      <formula>NOT(ISERROR(SEARCH("fixed text",C7)))</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9" ma:contentTypeDescription="Create a new document." ma:contentTypeScope="" ma:versionID="3f6698fb0a1044f30f6a98c7fda622f9">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0a537d33a69d9ba2e526dd8791039225"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NSWH-498376067-152363</_dlc_DocId>
    <_dlc_DocIdUrl xmlns="07afbd2d-f5d6-4dbb-b3ff-820859a04789">
      <Url>https://nswhealth.sharepoint.com/sites/AAR-HI/_layouts/15/DocIdRedir.aspx?ID=NSWH-498376067-152363</Url>
      <Description>NSWH-498376067-152363</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1656F6F-8899-48DF-9158-E455D4C214B1}"/>
</file>

<file path=customXml/itemProps2.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4.xml><?xml version="1.0" encoding="utf-8"?>
<ds:datastoreItem xmlns:ds="http://schemas.openxmlformats.org/officeDocument/2006/customXml" ds:itemID="{40049B4B-9BBA-4554-A029-5725D422055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Room Template Data</vt:lpstr>
      <vt:lpstr>Items In Room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2025-12-14T12:30:50Z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2025-12-14T12:29:15Z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8c97f456-eade-40e9-9e29-701231089e07</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_dlc_DocIdItemGuid">
    <vt:lpwstr>29e89d10-c7bf-4608-89b1-e7f65daf9cfe</vt:lpwstr>
  </property>
</Properties>
</file>